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Sheet1" sheetId="1" r:id="rId1"/>
    <sheet name="ДК" sheetId="2" r:id="rId2"/>
    <sheet name="Sheet2" sheetId="3" r:id="rId3"/>
    <sheet name="школы" sheetId="4" r:id="rId4"/>
    <sheet name="сводная" sheetId="5" r:id="rId5"/>
    <sheet name="Перечень документов" sheetId="6" r:id="rId6"/>
    <sheet name="Упрун План" sheetId="7" r:id="rId7"/>
    <sheet name="дет сады" sheetId="8" r:id="rId8"/>
    <sheet name="Sheet3 (2)" sheetId="9" r:id="rId9"/>
  </sheets>
  <definedNames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I12" authorId="0">
      <text>
        <r>
          <rPr>
            <b/>
            <sz val="8"/>
            <rFont val="Tahoma"/>
            <family val="0"/>
          </rPr>
          <t>Пользователь: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Пользователь</author>
  </authors>
  <commentList>
    <comment ref="A37" authorId="0">
      <text>
        <r>
          <rPr>
            <b/>
            <sz val="8"/>
            <rFont val="Tahoma"/>
            <family val="0"/>
          </rPr>
          <t>Пользователь: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<sst xmlns="http://schemas.openxmlformats.org/spreadsheetml/2006/main" count="1119" uniqueCount="684">
  <si>
    <t>Труба стальная Ду 25мм -260м,                                       Труба стальная Ду32 мм -140м,                                   Труба стальная Ду 40 мм -260м,                       Радиатор - 20 шт.</t>
  </si>
  <si>
    <t>Ремонт системы водоотведения</t>
  </si>
  <si>
    <t xml:space="preserve">Дет сад № 12  </t>
  </si>
  <si>
    <t xml:space="preserve">Труба п/эт. Ду 100мм - 250м,                                   Ду 160мм - 30м  </t>
  </si>
  <si>
    <t>Итого по МУП "Пром- тепло"</t>
  </si>
  <si>
    <t>Начальник Управления ЖКХ</t>
  </si>
  <si>
    <t>План мероприятий</t>
  </si>
  <si>
    <t>Наименование  мероприятий</t>
  </si>
  <si>
    <t>количество материалов</t>
  </si>
  <si>
    <t>Согласовано:</t>
  </si>
  <si>
    <t>Итого по Красносельскому ЖКХ</t>
  </si>
  <si>
    <t>МУП "Теплоснаб"</t>
  </si>
  <si>
    <t>Итого по Половинскому ЖКХ</t>
  </si>
  <si>
    <t>ИТОГО по Каменскому ЖКХ</t>
  </si>
  <si>
    <t>ИТОГО по МУП " Теплоснаб"</t>
  </si>
  <si>
    <t>Сметная стоимость (тыс.руб)</t>
  </si>
  <si>
    <t>Стоимость материалов
( тыс. руб)</t>
  </si>
  <si>
    <t>Срок исполнения</t>
  </si>
  <si>
    <t>Примечание</t>
  </si>
  <si>
    <t>Первый зам. Главы района</t>
  </si>
  <si>
    <t xml:space="preserve">                                   С. В. Шумаков</t>
  </si>
  <si>
    <t xml:space="preserve">                                                      Утверждаю:</t>
  </si>
  <si>
    <t xml:space="preserve">Глава Увельского района </t>
  </si>
  <si>
    <t xml:space="preserve">                                               А. Г. Литовченко</t>
  </si>
  <si>
    <t>№ п/п</t>
  </si>
  <si>
    <t>Наименование мероприятия</t>
  </si>
  <si>
    <t>Объект</t>
  </si>
  <si>
    <t>Школа</t>
  </si>
  <si>
    <t>Школа с. Рождественка</t>
  </si>
  <si>
    <t>МУП "Коммунальные услуги"</t>
  </si>
  <si>
    <t xml:space="preserve">                           МУП "Хомутининское ЖКХ"</t>
  </si>
  <si>
    <t>МУП "Рождественское ЖКХ"</t>
  </si>
  <si>
    <t>Итого по Увельскому сельскому поселению</t>
  </si>
  <si>
    <t>МУП "Кичигинское ЖКХ"</t>
  </si>
  <si>
    <t>Итого по МУП Кичининскому ЖКХ</t>
  </si>
  <si>
    <t>Увельское сельское поселение МУП "Пром-тепло"</t>
  </si>
  <si>
    <t>Директор МУП "Половинское ЖКХ"</t>
  </si>
  <si>
    <t>"_____"________________ 2010г.</t>
  </si>
  <si>
    <t>"______"_______________2010г.</t>
  </si>
  <si>
    <t>по подготовке к отопительному периоду 2010-2011 г.г. котельного оборудования, тепловых, водопроводных и канализационных сетей по Увельскому муниципальному району</t>
  </si>
  <si>
    <t>Горлов О.Н.</t>
  </si>
  <si>
    <t>МУП "Половинское ЖКХ"</t>
  </si>
  <si>
    <t>1. Подсоединение водонапорной башни к центральному водопроводу в с. Половинка</t>
  </si>
  <si>
    <t>2. Закольцовка водопровода ул. Лесная -ул.Труда в с. Половинка</t>
  </si>
  <si>
    <t xml:space="preserve">План </t>
  </si>
  <si>
    <t xml:space="preserve">проведения организационных мероприятий по переводу </t>
  </si>
  <si>
    <t>двух многоквартирных домов ст. Упрун на индивидуальное отопление</t>
  </si>
  <si>
    <t>Наименование мероприятий</t>
  </si>
  <si>
    <t>Подача заявки на получение технических условий</t>
  </si>
  <si>
    <t>до 20.05.2010г.</t>
  </si>
  <si>
    <t>Получение технических условий</t>
  </si>
  <si>
    <t>до 14.07.2010г.</t>
  </si>
  <si>
    <t>Подача заявки на проектирование работ</t>
  </si>
  <si>
    <t>до 19.07.2010г.</t>
  </si>
  <si>
    <t xml:space="preserve">Обследование и определение видов и объемов работ для проектирования </t>
  </si>
  <si>
    <t>до 22.07.2010г.</t>
  </si>
  <si>
    <t>Выполнение проекта</t>
  </si>
  <si>
    <t>до 13.08.2010г.</t>
  </si>
  <si>
    <t>Согласование и экспертиза</t>
  </si>
  <si>
    <t>до 20.08.2010г.</t>
  </si>
  <si>
    <t>Приобретение оборудования и материалов</t>
  </si>
  <si>
    <t>Электромонтажные работы</t>
  </si>
  <si>
    <t>до 01.09.2010г.</t>
  </si>
  <si>
    <t>Пусконаладочные работы и приемка в эксплуатацию</t>
  </si>
  <si>
    <t>до 05.09.2010г.</t>
  </si>
  <si>
    <t>1. Замена глубинного насоса на скважинах с. Ключи, с.Родионово, с. Дуванкуль</t>
  </si>
  <si>
    <t xml:space="preserve">Насос глубинный ЭЦВ6-10-110 </t>
  </si>
  <si>
    <t>ИТОГО по МУП "Рождественское ЖКХ"</t>
  </si>
  <si>
    <t>01.09.2010г.</t>
  </si>
  <si>
    <t>Оконный блок - 1шт.                           Цемент - 50кг.</t>
  </si>
  <si>
    <t>10.08.2010г.</t>
  </si>
  <si>
    <t>1.09.2010г.</t>
  </si>
  <si>
    <t>Итого по Петровскому  ЖКХ</t>
  </si>
  <si>
    <t>Итого по МУП  Хомутининскому ЖКХ</t>
  </si>
  <si>
    <t>МУП "Каменское ЖКХ"</t>
  </si>
  <si>
    <t xml:space="preserve">                         МУП "Петровское ЖКХ"</t>
  </si>
  <si>
    <t xml:space="preserve">                                                                                            МУП "Красносельское ЖКХ"</t>
  </si>
  <si>
    <t>1. Ремонт нижней топочной камеры котлов №1, №2, №6</t>
  </si>
  <si>
    <t>2. Замена одного оконного блока</t>
  </si>
  <si>
    <t>3. Ремонт колодца по ул. Уральская, д.5-1</t>
  </si>
  <si>
    <t>1. Котельная №1 Замена котлов из котельной №2 в количестве 5 шт.</t>
  </si>
  <si>
    <t>1. Востановление скважины</t>
  </si>
  <si>
    <t>2. Ремонт котлов</t>
  </si>
  <si>
    <t>2. Ремонт котлов ВК-21 в с. Рождественка</t>
  </si>
  <si>
    <t>3. Ремонт котлов ВК-21 в с. Дуванкуль</t>
  </si>
  <si>
    <t>4. Замена подводов тепловодоснабжения к жилым домам</t>
  </si>
  <si>
    <t>Сведения о распределении денежных средств по подготовке к ОЗП 2010-2011 г.г.</t>
  </si>
  <si>
    <t>1. Замена водопровода, проложенного совместно с теплотрассой п. Мирный, ул. Мира, ул. Садовая</t>
  </si>
  <si>
    <t>2. Частичный ремонт теплотрассы и водопровода п. Мирный, пер. Зеленый</t>
  </si>
  <si>
    <t>15.08.2010г.</t>
  </si>
  <si>
    <t>3. Реконструкция теплотрассы и водопровода п. Мирный, ул. Макаренко, ул. Пушкина</t>
  </si>
  <si>
    <t>1. Ремонт бака холодной воды в химводоочистке</t>
  </si>
  <si>
    <t>Сталь нержавеющая коррозийная 0,174 тн.</t>
  </si>
  <si>
    <t>2. Капитальный ремонт котлов "Братск - 1Г"</t>
  </si>
  <si>
    <t>Радиаторы отопительные новые 15 шт. (19,4кВт)</t>
  </si>
  <si>
    <t xml:space="preserve">3. Ремонт котельной </t>
  </si>
  <si>
    <t>Известь - 40кг.                           Краска маслянная в ассортименте - 35 кг</t>
  </si>
  <si>
    <t>01.08.2010г.</t>
  </si>
  <si>
    <t>4. Замена насоса на скважине</t>
  </si>
  <si>
    <t>Насос марки ЭЦВ 6*10*110</t>
  </si>
  <si>
    <t>01.06.2010г.</t>
  </si>
  <si>
    <t>Участок "Сельхозтехника"</t>
  </si>
  <si>
    <t>Участок "Восточный"</t>
  </si>
  <si>
    <t>1. Замена подпиточного бака в котельной емк. 10 м3</t>
  </si>
  <si>
    <t>Сталь нержавеющая коррозийная 0,261 тн.</t>
  </si>
  <si>
    <t>2. Замена насоса на скважине</t>
  </si>
  <si>
    <t>3. Замена перекачивающего насоса на малой КНС</t>
  </si>
  <si>
    <t>Насос марки РEDROllO MCm 10/50</t>
  </si>
  <si>
    <t>4. Ремонт центральной тепловой камеры котельной</t>
  </si>
  <si>
    <t>5. Капитальный ремонт котлов ВК-21 (№1,3)</t>
  </si>
  <si>
    <t>6. Ремонт котельной</t>
  </si>
  <si>
    <t>Известь - 40кг                                Краска маслянная в ассортименте - 38 кг.</t>
  </si>
  <si>
    <t>Участок "Бархотка"</t>
  </si>
  <si>
    <t>1. Ремонт котла "Братск-1Г"</t>
  </si>
  <si>
    <t>Радиаторы отопительные чугунные - 10 шт. (12,95 кВт)</t>
  </si>
  <si>
    <t xml:space="preserve">2. Замена насоса на скважине </t>
  </si>
  <si>
    <t>Насос марки SСМ 4**Плюс 55/80</t>
  </si>
  <si>
    <t>Известь - 30 кг.                               Краска маслянная в ассортименте - 20кг.</t>
  </si>
  <si>
    <t>Итого "Восточный"</t>
  </si>
  <si>
    <t>Итого "Сельхозтехника"</t>
  </si>
  <si>
    <t>Итого "Бархотка"</t>
  </si>
  <si>
    <t>20.04.2010г.</t>
  </si>
  <si>
    <t>20.08.2010г.</t>
  </si>
  <si>
    <t>Участок п. Мирный</t>
  </si>
  <si>
    <t>Итого по п. Мирный</t>
  </si>
  <si>
    <t>Участок котельная Центральная ул. Мира, 5</t>
  </si>
  <si>
    <t>1. Ремонт теплотрассы ул. Октябрьская</t>
  </si>
  <si>
    <t>2. Ремонт трубопроводов обвязки котлов в центральной котельной</t>
  </si>
  <si>
    <t>Итого по Котельной Центральная ул. Мира, 5</t>
  </si>
  <si>
    <t>Кирпич огнеупорный - 100 шт.                  Электроды сварочные - 4кг                           Глина и известь</t>
  </si>
  <si>
    <r>
      <t xml:space="preserve">1. Котельная  </t>
    </r>
    <r>
      <rPr>
        <sz val="12"/>
        <rFont val="Arial"/>
        <family val="2"/>
      </rPr>
      <t xml:space="preserve">                                                             1. Ремонт котлов НР-18 - 2шт.:                              1). Разборка обмуровки,                                 2). Газосварочные работы,                             3). Очистка труб от накипи                                                 </t>
    </r>
  </si>
  <si>
    <t>Задвижки чугунные Ду=100мм - 2шт.                                            Счетчик холодной воды                        Обратные клапана - 2шт.</t>
  </si>
  <si>
    <t>Водоснабжение</t>
  </si>
  <si>
    <t>1. Замена насоса на скважине №3</t>
  </si>
  <si>
    <t>2. Установка устройства защиты и управления погружными насосами</t>
  </si>
  <si>
    <t>3. Замена задвижек в колодцах ул. П. Морозова, ул. Пионерская, ул. Советская, ул. 30 лет ВЛКСМ</t>
  </si>
  <si>
    <t>4. Отогрев колонок в отопительный сезон</t>
  </si>
  <si>
    <t>Насос ЭЦВ 6*10*110</t>
  </si>
  <si>
    <t>Устройство защиты и управления погружными насосами - 1комплект</t>
  </si>
  <si>
    <t>Задвижки Ду=100мм - 8шт.         Болты Ду= 16мм                          Фланцы</t>
  </si>
  <si>
    <t>15 шт.</t>
  </si>
  <si>
    <t>Итого по водоснабжению</t>
  </si>
  <si>
    <t>1.Замена задвижек на центральном коллекторе</t>
  </si>
  <si>
    <t>2. Замена приемной задвижки на КНС 1 ДУ=250мм</t>
  </si>
  <si>
    <t>3. Замена рукава КНС-3,5</t>
  </si>
  <si>
    <t>4. Промывка и чистка квартальных колодцев</t>
  </si>
  <si>
    <t>5. Чистка канализационных сетей спецмашинкой</t>
  </si>
  <si>
    <t>6. Ремонт центрального коллектора</t>
  </si>
  <si>
    <t xml:space="preserve">Задвижки Ду=150мм - 3шт.         Болты </t>
  </si>
  <si>
    <t>Задвижка Ду=250мм - 1шт.</t>
  </si>
  <si>
    <t>Рукав Ду=80мм - 2шт.</t>
  </si>
  <si>
    <t>50 шт.</t>
  </si>
  <si>
    <t>7. Модернизация слива ас. Машиной на КНС-1</t>
  </si>
  <si>
    <t>Тепловые сети</t>
  </si>
  <si>
    <t xml:space="preserve"> Терапия</t>
  </si>
  <si>
    <t xml:space="preserve"> Детская отделение</t>
  </si>
  <si>
    <t>Каменская участковая больница.</t>
  </si>
  <si>
    <t>с. Катаево, ФАП</t>
  </si>
  <si>
    <t>с. Копанцево, ФАП</t>
  </si>
  <si>
    <t>с. Ключи, ФАП</t>
  </si>
  <si>
    <t>с. Рождественка, Амбулатория</t>
  </si>
  <si>
    <t>с. Хомутинино, ЦОВП</t>
  </si>
  <si>
    <t>с. Дуванкуль, ФАП</t>
  </si>
  <si>
    <t>ВСЕГО</t>
  </si>
  <si>
    <t>1. Утепление теплотрасс</t>
  </si>
  <si>
    <t>2. Замена задвижек ул. Элеваторная</t>
  </si>
  <si>
    <t>3. Замена задвижек ул. 40 лет Победы, ул. 30 лет ВЛКСМ,  д.15а</t>
  </si>
  <si>
    <t xml:space="preserve">4. Ремонт теплотрасс ул. Куйбышева, 2,4,6,8 </t>
  </si>
  <si>
    <t>1,5 км                                           утеплитель</t>
  </si>
  <si>
    <t>Ду=250мм-2шт</t>
  </si>
  <si>
    <t>Ду= 100 - 6шт.                                Ду=80 - 2шт.                                             Ду= 50 - 10шт</t>
  </si>
  <si>
    <t>5. Ремонт тепловых камер, колодцев</t>
  </si>
  <si>
    <t>Кирпич - 1,0 тыс. шт.               Цемент - 0,3 тн.                       Крышки - 10 шт.</t>
  </si>
  <si>
    <t>Водоотведение</t>
  </si>
  <si>
    <t>Итого по водотведению</t>
  </si>
  <si>
    <t>10.08.2010г</t>
  </si>
  <si>
    <t>МУП " Мордвиновское ЖКХ"</t>
  </si>
  <si>
    <t>Итого по Мордвиновское ЖКХ</t>
  </si>
  <si>
    <t>ИТОГО: по Хуторскому ЖКХ</t>
  </si>
  <si>
    <t>1. Замена глубинного насоса на скважине. Установка водомера на скважине</t>
  </si>
  <si>
    <t>насос глубинный ЭЦВ6-10-110, счетчик  воды СТВ-65</t>
  </si>
  <si>
    <t>01.08.2010 г.</t>
  </si>
  <si>
    <t>труба стальная Ду=57 мм; L= 15 м. Кран пожарный Ду= 50 мм.</t>
  </si>
  <si>
    <t>труба п/эт Ду= 90мм;L=200 м задвижка Ду 100мм</t>
  </si>
  <si>
    <t>Труба стальная Ду=32мм L = 400м</t>
  </si>
  <si>
    <t>труба п/эт Ду 50мм; L=400м</t>
  </si>
  <si>
    <t>труба стальная Ду 45 мм; L= 20 м Минераловатные плиты -0,2 м3</t>
  </si>
  <si>
    <t>Труба стальная Ду 57мм;L =60м,  насос глубинный ЭЦВ6-10-110-1шт.</t>
  </si>
  <si>
    <t>Труба стальная Ду=32мм L=200м</t>
  </si>
  <si>
    <t>Труба стальная Ду=32мм L=525м.          мин.вата - 9м3.</t>
  </si>
  <si>
    <t>Труба стальная Ду=20мм L= 172 м</t>
  </si>
  <si>
    <t>Труба стальная Ду=57мм L= 100 м                 Ду=32мм L=13м                           Ду=38мм L= 50м                             Вентиль Ду=25мм - 13шт.                Минераловатные плиты -2,2 м3                        Рубероид - 30м2</t>
  </si>
  <si>
    <t>Труба стальная Ду=76 мм L= 70 м                Ду=100мм L= 40м                 Минераловатные плиты -1 м3                 Рубероид - 13м2</t>
  </si>
  <si>
    <t xml:space="preserve">Труба стальная Ду=45 мм L= 38мм -                 20м                                                   Ду=57 мм L=30 м                             Ду=32 мм L=30 м                             Вентиль Ду=32 мм - 4шт.              Вентиль Ду=40 мм - 5шт.                                                     </t>
  </si>
  <si>
    <t>Труба Ду=159мм  L=18м,                  Задвижка Ду= 159мм-2шт</t>
  </si>
  <si>
    <t>Трубопроводы стальные электросварные Ду=38 * 2,5мм L=334м</t>
  </si>
  <si>
    <t>Ду=300мм L=600м</t>
  </si>
  <si>
    <t xml:space="preserve">Труба Ду=32 L=280м                    Задвижи - 2                                  Утеплитель - 280м2                      </t>
  </si>
  <si>
    <t>Цемент =100 кг. кирпич=200 шт.известь =5кг.</t>
  </si>
  <si>
    <t>Цемент =200 кг. щебень =5м3,кирпич=300 шт.известь =5кг.лист металлический 8мм=2м2,накопительная емкость=10м3</t>
  </si>
  <si>
    <t>Брус 50х70=0,5м3;шифер=12 листов</t>
  </si>
  <si>
    <t>1.Ремонт котла "Братск - 1Г" - 3 шт.</t>
  </si>
  <si>
    <t>2. Замена подводящих сетей тепловодоснабжения к дому ул. Молодежная, 12</t>
  </si>
  <si>
    <t xml:space="preserve">Труба стальная Ду 32 мм L=100 метров </t>
  </si>
  <si>
    <t xml:space="preserve">Труба стальная Ду 32 мм L=50 метров </t>
  </si>
  <si>
    <t>3. Замена подводящих сетей тепловодоснабжения к дому ул. Молодежная, 9</t>
  </si>
  <si>
    <t>4.  Установка двух колодцев по ул. Новая, ул. Лесная</t>
  </si>
  <si>
    <t>Ж/б кольцо - 4 шт.                        Крышка - 2шт.</t>
  </si>
  <si>
    <t>5. Ремонт кровли котельной</t>
  </si>
  <si>
    <t>Рубероид, битум</t>
  </si>
  <si>
    <t>2. Прокладка стального водопровода к школе</t>
  </si>
  <si>
    <t>3. Ремонт подводящих сетей теплоснабжения к д/сад с. Водопойка</t>
  </si>
  <si>
    <t>1. Ремонт котлов с заменой запорной арматуры котельная п. Каменский</t>
  </si>
  <si>
    <t>Наименование объектов</t>
  </si>
  <si>
    <t xml:space="preserve"> станция "Упрун"</t>
  </si>
  <si>
    <t>п. Березовка   + водонапорная башня - 1 шт.</t>
  </si>
  <si>
    <t>Водонапорные Башни - 5 шт.</t>
  </si>
  <si>
    <t>с. Красносельское, ул. Солнечная</t>
  </si>
  <si>
    <t xml:space="preserve">с. Кичигино Проектирование блочной котельной </t>
  </si>
  <si>
    <t xml:space="preserve">СОШ, с. Петровка, </t>
  </si>
  <si>
    <t>ООШ, п. Мирный</t>
  </si>
  <si>
    <t xml:space="preserve">ИТОГО </t>
  </si>
  <si>
    <t xml:space="preserve">2. Ремонт трассы водозабора для котельной </t>
  </si>
  <si>
    <t xml:space="preserve">3. Ремонт павильона скважины № 2 по ул. Новая </t>
  </si>
  <si>
    <t>4.Ремонт водонапортной башни и павильона п. Зеленый Лог</t>
  </si>
  <si>
    <t xml:space="preserve">5.Ремонт павильона скважины п. Подгорный </t>
  </si>
  <si>
    <t xml:space="preserve"> 01.09.2010 г.</t>
  </si>
  <si>
    <t xml:space="preserve"> 01.09. 2010 г.</t>
  </si>
  <si>
    <t>Труба стальная Ду159мм L=30м; Ду 108ммL=55м,задвижка Ду100мм=2шт.,Ду 50мм=3шт.,кран Ду32мм=2шт.,Ду25мм=5шт.Ду20мм=4шт.Ду15мм=3шт.кран трехходовой=4шт.,асбест=10м2, кирпич шамотной=500шт.кирпич простой=300шт.цемент=500кг.отводы Ду159мм=4шт.отводы Ду100мм=4шт.</t>
  </si>
  <si>
    <t>Труба стальная Ду50мм L=55м</t>
  </si>
  <si>
    <t>труба стал.Ду76ммL= 400м, задвижка Ду80мм=6шт.рубероид =20рул.утеплитель=200м</t>
  </si>
  <si>
    <t>труба Ду76ммL=360м,задвижка Ду80мм=2шт.рубероид =18рул.(стеклоткань),утеплитель=                 180м.</t>
  </si>
  <si>
    <t xml:space="preserve">01.10.2010г.-01.05.2011г            </t>
  </si>
  <si>
    <t>Директор МУП "Хуторское ЖКХ"</t>
  </si>
  <si>
    <t>Директор МУП "Петровское ЖКХ"</t>
  </si>
  <si>
    <t>Директор МУП "Хомутининское ЖКХ"</t>
  </si>
  <si>
    <t>Директор МУП "Рождественское  ЖКХ"</t>
  </si>
  <si>
    <t>Директор МУП "Каменское  ЖКХ"</t>
  </si>
  <si>
    <t>Директор МУП "Пром-тепло"</t>
  </si>
  <si>
    <t>Директор МУП "Теплоснаб"</t>
  </si>
  <si>
    <t>Директор МУП "Коммунальные услуги  "</t>
  </si>
  <si>
    <t>Директор МУП "Красносельское ЖКХ"</t>
  </si>
  <si>
    <t>Е.С. Галифинов</t>
  </si>
  <si>
    <t>А.В. Лапаев</t>
  </si>
  <si>
    <t>А.Б. Хомутов</t>
  </si>
  <si>
    <t>И.В. Панарин</t>
  </si>
  <si>
    <t>А.А. Нехаев</t>
  </si>
  <si>
    <t>А.Л. Кремса</t>
  </si>
  <si>
    <t>Ю.П. Путилов</t>
  </si>
  <si>
    <t>В.Г. Звездин</t>
  </si>
  <si>
    <t>В. Ю. Гаврюшин</t>
  </si>
  <si>
    <t>Б.Ш. Расулов</t>
  </si>
  <si>
    <t xml:space="preserve">                                   М.В. Задорожний</t>
  </si>
  <si>
    <t>по подготовке к отопительному периоду 2010-2011 г.г. объектов соцкультбыта  Увельского муниципального района</t>
  </si>
  <si>
    <t>Увелечение количества радиаторов</t>
  </si>
  <si>
    <t>Радиатор - 35 шт.                   Запорная арматура</t>
  </si>
  <si>
    <t>Ремонт системы отопления</t>
  </si>
  <si>
    <t>Замена подводящих сетей теплоснабжения и водоотведения с. Песчаное</t>
  </si>
  <si>
    <t>Труба стальная Ду 50мм - 300м.,                                  Ду 25мм - 150 м.            Задвижка стальная Ду 50мм - 2шт.,                      Вентиль Ду 25 мм - 1шт.,                 Маты минераловатные - 4,8м3,                    Рубероид - 70 м2</t>
  </si>
  <si>
    <t>СОШ</t>
  </si>
  <si>
    <t>Ремонт систем отопления</t>
  </si>
  <si>
    <t xml:space="preserve">Труба стальная                              Ду32мм -100м                             Ду 40мм -300м                                  Ду76мм - 240м,         </t>
  </si>
  <si>
    <t>2.</t>
  </si>
  <si>
    <t>Увелечение количества радиаторов, промывка и опрессовка</t>
  </si>
  <si>
    <t>Петровская участковая больница</t>
  </si>
  <si>
    <t>Здрав. отдел (ФАПы)</t>
  </si>
  <si>
    <t>Ремонт системы водоотведения в подвале</t>
  </si>
  <si>
    <t>Радиатор - 6шт.           Труба стальная Ду20мм - 20м                       Труба стальная Ду32 - 20 м.</t>
  </si>
  <si>
    <t>Детский сад №22 с. Рождественка</t>
  </si>
  <si>
    <t>Промывка системы отопления. Замена радиаторов</t>
  </si>
  <si>
    <t>Промывка системы отопления. Установка радиаторов</t>
  </si>
  <si>
    <t>Радиаторы - 20 шт., Труба стальная Ду 20мм - 8м</t>
  </si>
  <si>
    <t>Установка радиаторов</t>
  </si>
  <si>
    <t>Радиаторы - 8 шт., Труба стальная Ду 20мм - 4м</t>
  </si>
  <si>
    <t>Библиотека с. Рождественка</t>
  </si>
  <si>
    <t>Дом культуры с. Рождественка</t>
  </si>
  <si>
    <t>Дом культуры с. Дуванкуль</t>
  </si>
  <si>
    <t>Радиаторы - 6 шт., Труба стальная Ду 20мм -3м</t>
  </si>
  <si>
    <t>Радиаторы - 10 шт., Труба стальная Ду 20мм - 4м</t>
  </si>
  <si>
    <t>Ремонт выгребного накопителя</t>
  </si>
  <si>
    <t>Детский сад №7 с. Водопойка</t>
  </si>
  <si>
    <t>Плиты ж/б -4,8 м3</t>
  </si>
  <si>
    <t>Подвод газа, установка газового котла, утепление веранды</t>
  </si>
  <si>
    <t>ФАП с. Половинка</t>
  </si>
  <si>
    <t>Газовый котел, стройматериалы, труба стальная Ду 76мм - 50 м</t>
  </si>
  <si>
    <t>Детский сад № 20</t>
  </si>
  <si>
    <t xml:space="preserve">Частичный ремонт системы отопления </t>
  </si>
  <si>
    <t xml:space="preserve"> Амбулатория п. Березовка</t>
  </si>
  <si>
    <t>Кран Маевского - 15шт.             Пробка радиатора отопления - 25 шт.</t>
  </si>
  <si>
    <t xml:space="preserve">Ремонт системы отопления </t>
  </si>
  <si>
    <t xml:space="preserve"> Березовская СОШ, 4 класса</t>
  </si>
  <si>
    <t>Каменская участковая больница</t>
  </si>
  <si>
    <t xml:space="preserve">Труба стальная Ду50мм - 80м, </t>
  </si>
  <si>
    <t>ФАП с. Кабанка</t>
  </si>
  <si>
    <t>ФАП п. Синий Бор</t>
  </si>
  <si>
    <t>Радиатор -10 шт.,  Труба стальная Ду 20 мм - 30м</t>
  </si>
  <si>
    <t>Замена теплого пола в ясельной группе</t>
  </si>
  <si>
    <t>Дет сад № 24 с. Кичигино</t>
  </si>
  <si>
    <t xml:space="preserve">Увельское сельское поселение
</t>
  </si>
  <si>
    <t xml:space="preserve">Частичная замена водопровода </t>
  </si>
  <si>
    <t>Труба стальная Ду 25мм -100м</t>
  </si>
  <si>
    <t>Замена накопительного бака для горячей воды 2,5м3</t>
  </si>
  <si>
    <t>Лист стальной - 4мм, утеплитель</t>
  </si>
  <si>
    <t>Замена узла управления терапевтическим корпусом</t>
  </si>
  <si>
    <t>Увельская ЦРБ</t>
  </si>
  <si>
    <t>Задвижка Ду 219мм -12шт                                    Труба стальная Ду 219мм -20м</t>
  </si>
  <si>
    <t>Промывка и опрессовка системы отопления</t>
  </si>
  <si>
    <t>Районный краеведческий музей</t>
  </si>
  <si>
    <t xml:space="preserve"> - </t>
  </si>
  <si>
    <t>Промывка и опрессовка системы отопления, установка теплосчетчика</t>
  </si>
  <si>
    <t>Центральная районная библиотека</t>
  </si>
  <si>
    <t>РКД "Горняк"</t>
  </si>
  <si>
    <t>Частичный ремонт отопления, промывка, опрессовка</t>
  </si>
  <si>
    <t>К/к "Мир"</t>
  </si>
  <si>
    <t>Радиатор - 3шт.,                Труба стальная Ду 20 мм - 50м</t>
  </si>
  <si>
    <t>ДШИ</t>
  </si>
  <si>
    <t>Труба стальная Ду 76мм -50м</t>
  </si>
  <si>
    <t>НачальникУправления ЖКХ</t>
  </si>
  <si>
    <t>О.Н. Горлов</t>
  </si>
  <si>
    <t xml:space="preserve">Кольцо ж/б  - 3 шт                                                  Цемент - 50 кг.            </t>
  </si>
  <si>
    <t>Труба стальная Ду 89мм; L =10м        Отводы Ду 89мм - 2шт.              Краска маслянная - 25 кг                     Известь - 20 кг.                       Электорды диаметром 4мм - 10 кг.</t>
  </si>
  <si>
    <t>труба стальная Ду1020 L=4м,Ду32мм L=80м;                         задвижка Ду150мм=4шт.Ду100мм=4шт.Ду80мм=4шт.Ду200мм=4шт.</t>
  </si>
  <si>
    <t xml:space="preserve">Частичная замена водопровода, водоотведения, отопления </t>
  </si>
  <si>
    <t xml:space="preserve">Труба стальная Ду 25мм -100м, Труба п/эт. Ду 100мм - 300м,  Ду 160мм - 40м    </t>
  </si>
  <si>
    <t>Дет сад  №28,с. Красносельское</t>
  </si>
  <si>
    <t>Радиатор - 35 шт.                   Запорная арматура, Труба стальная</t>
  </si>
  <si>
    <t>Труба стальная Ду=76 мм L= 40 м                   Ду=108 мм L=40 м                           Ду=32 мм L= 200 м                            Ду=57 мм L= 200 м                 Задвижка Ду=50 мм - 3 шт.                  Вентиль Ду=25 мм - 10 шт.                Минераловатные плиты - 12,6 м3              Рубероид - 293 м2</t>
  </si>
  <si>
    <r>
      <t>2. ул. Юбилейная (2 колодца),ул. Мира (2 колодца):</t>
    </r>
    <r>
      <rPr>
        <sz val="12"/>
        <rFont val="Arial"/>
        <family val="2"/>
      </rPr>
      <t xml:space="preserve">                                                     Замена системы с подогревом водопровода теплотрассой на безподогревный водопровод с устройством колодцев</t>
    </r>
  </si>
  <si>
    <t xml:space="preserve">Труба Ду=76 мм L= 410  м.                     Кирпич красный - 100 шт.              Кольца ж/б - 4 шт.                              Плита с люком - 2 шт.                     Кран Ду=80мм - 2 шт.                         Труба Ду=50 L= 210 м                                    </t>
  </si>
  <si>
    <r>
      <t xml:space="preserve">3. </t>
    </r>
    <r>
      <rPr>
        <sz val="12"/>
        <rFont val="Arial"/>
        <family val="2"/>
      </rPr>
      <t xml:space="preserve">Установка задвижек (100мм.) и счетчика ходлодной воды на водопроводе по границе разграничения с колхозом "Рассвет" </t>
    </r>
  </si>
  <si>
    <t>Труба стальная  Ду 275мм L=10м,                          Гильза, сальник, цемент, стекло</t>
  </si>
  <si>
    <t>Труба стальная Ду160мм L=14,                      отводы Ду159мм</t>
  </si>
  <si>
    <t>Секция чугунная - 6шт.                               Кирпич - 100шт.                                   Цемент - 50кг.</t>
  </si>
  <si>
    <t>Директор МУП "Мордвиновское ЖКХ"</t>
  </si>
  <si>
    <t>Директор МУП "Кичигинское ЖКХ"</t>
  </si>
  <si>
    <t>М. М. Смагин</t>
  </si>
  <si>
    <t>4. Замена водопровода ул. Солнечная</t>
  </si>
  <si>
    <t>6. Замена водопровода от скважены п. Подгорный</t>
  </si>
  <si>
    <t>Труба стальная Ду 50 мм L=70м</t>
  </si>
  <si>
    <t>7. Ремонт теплотрассы по ул. Центральная к 2-х эт.домам Березовка</t>
  </si>
  <si>
    <t>8. Подвод теплотрассы к Березовской СОШ с теплотрассы ДК "Прометей"</t>
  </si>
  <si>
    <t>9. Ремонт котлов ВК21=2шт.в котельной п. Березовка</t>
  </si>
  <si>
    <t>В.В. Игуменьщев</t>
  </si>
  <si>
    <t>М.В. Задорожний</t>
  </si>
  <si>
    <t>Дет сад  №28</t>
  </si>
  <si>
    <t>Труба стальная Ду=25 мм - 12м                               Кран Маевского - 17шт.             Радиатор чугунный  - 17 шт.</t>
  </si>
  <si>
    <t>Радиаторы - 10шт.              Труба стальная Ду 20мм - 4м</t>
  </si>
  <si>
    <t>Радиатор - 3шт.,                     Труба стальная Ду 57мм - 50м</t>
  </si>
  <si>
    <t>Труба стальная Ду 20 мм - 200м, стройматериалы</t>
  </si>
  <si>
    <t>Дет сад</t>
  </si>
  <si>
    <t>Ремонт системы отопления, замена радиаторов</t>
  </si>
  <si>
    <t xml:space="preserve">Радиаторы - 4шт.              </t>
  </si>
  <si>
    <t>МДОУ  № 26  п. Синий Бор</t>
  </si>
  <si>
    <t xml:space="preserve">Труба стальная Ду 15 мм - 40м,               </t>
  </si>
  <si>
    <t>Дет сад № 17 1этаж, ул. Сафонова, 2</t>
  </si>
  <si>
    <t>Дет сад № 19,           ул. 40 лет Победы, 19</t>
  </si>
  <si>
    <t>Дет сад № 18,   ул. Советская, 21</t>
  </si>
  <si>
    <t>Теплосчетчик</t>
  </si>
  <si>
    <t>Труба стальная Ду76мм L=1200м кольцо ж/б - 6 шт.                                          кран Ду - 50мм. 2 шт.</t>
  </si>
  <si>
    <t>МУП "Хуторское ЖКХ"</t>
  </si>
  <si>
    <t>Кирпич - 300 шт.                                  Труба стальная Ду 32 мм, L=50 метров                                             Цемент - 50 кг                                                    секция чугунная - 4шт.</t>
  </si>
  <si>
    <t>утеплитель</t>
  </si>
  <si>
    <t>труба п/эт Ду-50мм L=450м, вентиль Ду-50мм - 2шт., ж/б кольцо-4 шт., крышка-2 шт.</t>
  </si>
  <si>
    <t>труба п/эт Ду-100мм. L=50м</t>
  </si>
  <si>
    <t>утеплитель -15 м3</t>
  </si>
  <si>
    <t>задвижка Ду-100мм- 2 шт.</t>
  </si>
  <si>
    <t>труба п/эт Ду-100мм. L=150м</t>
  </si>
  <si>
    <t>ж/б кольцо - 6 шт.                        крышка - 3шт.</t>
  </si>
  <si>
    <t>труба п/эт Ду-50мм. L=300м</t>
  </si>
  <si>
    <t xml:space="preserve">Кольцо ж/б  - 3 шт                                                  крышка - 1 шт.           </t>
  </si>
  <si>
    <t>Труба п/эт Ду50мм L=400м                                     вентиль - 2 шт.</t>
  </si>
  <si>
    <t xml:space="preserve">труба п/эт Ду-50мм L=290 м,                                                                                        кольцо ж/б -6 шт. крышка- 2 шт. </t>
  </si>
  <si>
    <t xml:space="preserve">труба п/эт Ду-50мм L=200 м,                                                                                        кольцо ж/б -6 шт. крышка- 2 шт. </t>
  </si>
  <si>
    <t xml:space="preserve">труба п/эт Ду-32мм L=150 м,                                                                                        кольцо ж/б -6 шт. крышка- 2 шт. </t>
  </si>
  <si>
    <t xml:space="preserve">труба п/эт Ду-50мм L=15 м,                                                                                        кольцо ж/б -3 шт. крышка- 1 шт. </t>
  </si>
  <si>
    <t xml:space="preserve">труба п/эт Ду-50мм L=60 м,                                                                                        </t>
  </si>
  <si>
    <t xml:space="preserve"> План мероприятий по устранению замерзания водопровода в населённых пунктах Увельского муниципального района 2010г.</t>
  </si>
  <si>
    <t>1. Замена водопровода ул. Солнечная</t>
  </si>
  <si>
    <t>2. Утепление водопровода ул. Мира-170м.  Ул. 60 лет ВЛКСМ - 80 м.</t>
  </si>
  <si>
    <t>труба п/эт. Ду-63 мм L=250 м.                                                 ж/б кольцо - 4 шт. ,                                       крышка - 2 шт.</t>
  </si>
  <si>
    <t>труба п/эт. Ду-63 мм L=500 м.                                                       ж/б кольцо - 10 шт. ,                                       крышка - 5 шт.</t>
  </si>
  <si>
    <t>труба п/эт Ду-63мм L=450 м, ж/б кольцо-4 шт.,                    крышка-2шт.</t>
  </si>
  <si>
    <t>1. Закольцовка водопровода ул. Лесная -ул.Труда в с. Половинка</t>
  </si>
  <si>
    <t>1. Закольцовка водопровода ул. Набережная,ул Лесная</t>
  </si>
  <si>
    <t>2. Установка колодцев ул. Луночарского, ул. 40 лет Победы</t>
  </si>
  <si>
    <t>1. Закольцовка водопровода ул. Рабочая, ул. Свободы</t>
  </si>
  <si>
    <t>1. Замена водопровода по ул. Школьная п. Березовка</t>
  </si>
  <si>
    <t>2. Установка водозаборного крана по ул. Октябрьская п. Каменский</t>
  </si>
  <si>
    <t>кран - 1 шт.</t>
  </si>
  <si>
    <t>1.  Установка двух колодцев по ул. Новая, ул. Лесная</t>
  </si>
  <si>
    <t>2. Закольцовка водопровода ул. Мира-                                ул. Победы</t>
  </si>
  <si>
    <t>3. Замена водопровода  с. Песчаное                            ул. Набережная</t>
  </si>
  <si>
    <t>4. Закольцовка водопровода ул. Центральная, ул. Саяновая</t>
  </si>
  <si>
    <t>Увельское сельское поселение                                                    Шумаков С.В.</t>
  </si>
  <si>
    <t>"ЧРУ"</t>
  </si>
  <si>
    <t>МУП "Промтепло"</t>
  </si>
  <si>
    <t>МУП "Красносельское ЖКХ"</t>
  </si>
  <si>
    <t>МУП "Петровское ЖКХ"</t>
  </si>
  <si>
    <t>ООО "ЛИКОС"</t>
  </si>
  <si>
    <t>МУП "Хомутининское ЖКХ"</t>
  </si>
  <si>
    <t>"Комфорт"</t>
  </si>
  <si>
    <t>МДОУ № 19 "Журавушка", п. Увельский, ул. 40 лет Победы, 19</t>
  </si>
  <si>
    <t>№ п./п.</t>
  </si>
  <si>
    <t>Сумма, тыс. руб.</t>
  </si>
  <si>
    <t>Школы</t>
  </si>
  <si>
    <t>МДОУ</t>
  </si>
  <si>
    <t>ДК, Библиотеки</t>
  </si>
  <si>
    <t>Модернизация станция "Упрун"</t>
  </si>
  <si>
    <t>Модернизация  "Березовка"</t>
  </si>
  <si>
    <t>Станция водоподготовки СХТ, Восточный</t>
  </si>
  <si>
    <t>Ремонт МУП "Коммунальные Услуги"</t>
  </si>
  <si>
    <t>Каменское сельское поселение                                                    Лебедь А.С.</t>
  </si>
  <si>
    <t>Красносельско сельское поселение                                           Карамов Д.Г.</t>
  </si>
  <si>
    <t>Половинское  сельское поселение                                              Миронов А.С.</t>
  </si>
  <si>
    <t>Рождественское  сельское поселение                                       Панов С.М.</t>
  </si>
  <si>
    <t>Хуторское  сельское поселение                                                  Быков А.М.</t>
  </si>
  <si>
    <t>Петровское  сельское поселение                                                Коровина О.И.</t>
  </si>
  <si>
    <t>Хомутининское  сельское поселение                                          Воронина Н.И.</t>
  </si>
  <si>
    <t>Мордвиновское сельское поселение                                         Юшин Н.Н</t>
  </si>
  <si>
    <t>Кичигинское сельское поселение                                                Линник В.А.</t>
  </si>
  <si>
    <t>7. Реконструкция водопровода по ул. Луночарского</t>
  </si>
  <si>
    <t>труба п/эт Ду-100мм. L=160м</t>
  </si>
  <si>
    <t>8. Произвести подсыпку трассы водопровода по ул. Набережная, ул. Лесная</t>
  </si>
  <si>
    <t xml:space="preserve"> ООШ, с. М. Шумаково</t>
  </si>
  <si>
    <t>труба стальная Ду=38мм L=340м чугунная секция котла-30 секции БУРС-2 шт.</t>
  </si>
  <si>
    <t>Ремонт системы отопления в спортзале</t>
  </si>
  <si>
    <t>Замена задвижек на отоплении</t>
  </si>
  <si>
    <t>школа</t>
  </si>
  <si>
    <t>(Детские сады)</t>
  </si>
  <si>
    <t xml:space="preserve">Задвижка Ду 100мм -4шт                                    </t>
  </si>
  <si>
    <t>Замена внутреннего  водопровода</t>
  </si>
  <si>
    <t>Ремонт подводящих тепловых сетей к дет/саду</t>
  </si>
  <si>
    <t xml:space="preserve">Труба стальная Ду 57 мм - 50 м   труба стальная Ду-20мм - 25м          </t>
  </si>
  <si>
    <t xml:space="preserve">д. Копанцево клуб </t>
  </si>
  <si>
    <t xml:space="preserve">Труба стальная Ду 76 мм - 130 м   труба стальная Ду-20мм - 20м                        радиатор 22-шт. электрокотел -1шт.         </t>
  </si>
  <si>
    <t>Д/К</t>
  </si>
  <si>
    <t>Ремонт внутреннего водопровода, канализации</t>
  </si>
  <si>
    <t xml:space="preserve">Труба стальная Ду 32 мм - 80м,                            Труба стальная Ду 20 мм - 35м,    унитазы-2шт. раковина-2шт                                     </t>
  </si>
  <si>
    <t>2. Прокладка нового водопровода ул. Строителей</t>
  </si>
  <si>
    <t>труба п/эт Ду-63мм. L=500м</t>
  </si>
  <si>
    <t>3. Прокладка нового водопровода ул. Северная</t>
  </si>
  <si>
    <t>труба п/эт Ду-63мм. L=200м</t>
  </si>
  <si>
    <t>4. Прокладка нового водопровода ул. Совхозная</t>
  </si>
  <si>
    <t>труба п/эт Ду-63мм. L=300м</t>
  </si>
  <si>
    <t>L=150м</t>
  </si>
  <si>
    <t>6. Прокладка нового водопровода ул. Молодежная с. Ключи</t>
  </si>
  <si>
    <t>01.09.2010 г.</t>
  </si>
  <si>
    <t>8. Установка колодцев ул. Северная                         с. Дуванкуль</t>
  </si>
  <si>
    <t>7. Подсыпка грунта, на водопровод ул. Северная с. Дуванкуль</t>
  </si>
  <si>
    <t>L=700м</t>
  </si>
  <si>
    <t>5. Подсыпка грунта, на водопровод ул. Лесная</t>
  </si>
  <si>
    <t xml:space="preserve"> 10.07.2010 г.</t>
  </si>
  <si>
    <t xml:space="preserve"> ВСЕГО ПО МУП</t>
  </si>
  <si>
    <t xml:space="preserve"> МУП "Коммунальные услуги"</t>
  </si>
  <si>
    <t xml:space="preserve">Кран Маевского - 7шт.  Кран Ду - 20мм-7 шт. кран Ду-15мм -2шт.          </t>
  </si>
  <si>
    <t>труба стальная Ду-20мм-20м, Ду-15мм-10м, радиатор-1 шт.</t>
  </si>
  <si>
    <t>с. Петровка, СОШ</t>
  </si>
  <si>
    <t>ИТОГО</t>
  </si>
  <si>
    <t>СОШ № 2, п. Увельский</t>
  </si>
  <si>
    <t>СОШ № 3, п. Увельский</t>
  </si>
  <si>
    <t xml:space="preserve">  ООШ, п. Мирный</t>
  </si>
  <si>
    <t xml:space="preserve">Председатель комитета по делам </t>
  </si>
  <si>
    <t>культуры и молодежной политики</t>
  </si>
  <si>
    <t>(Школы)</t>
  </si>
  <si>
    <t>_______________С.Г. Рослов</t>
  </si>
  <si>
    <t>Образования</t>
  </si>
  <si>
    <t xml:space="preserve">Подрядчик </t>
  </si>
  <si>
    <t>Ответственный, Ф.И.О., подпись</t>
  </si>
  <si>
    <t>СОШ № 1, п. Увельский</t>
  </si>
  <si>
    <t>ООШ, с. Красноселка</t>
  </si>
  <si>
    <t xml:space="preserve"> СОШ, с. Песчаное</t>
  </si>
  <si>
    <t>СОШ, с. Хуторка</t>
  </si>
  <si>
    <t xml:space="preserve"> ООШ, с. Половинка</t>
  </si>
  <si>
    <t>СОШ, с. Рождественка</t>
  </si>
  <si>
    <t>ООШ, с. Дуванкуль</t>
  </si>
  <si>
    <t>СОШ, с. Березовка, 4 класса</t>
  </si>
  <si>
    <t>СОШ, с. Березовка</t>
  </si>
  <si>
    <t>СОШ, п. Каменский</t>
  </si>
  <si>
    <t>СОШ, с. Кичигино</t>
  </si>
  <si>
    <t>СОШ, п. Синий Бор</t>
  </si>
  <si>
    <t>СОШ, с. Хомутинино</t>
  </si>
  <si>
    <t>МДОУ № 12 п. Мирный</t>
  </si>
  <si>
    <t xml:space="preserve">Ремонт системы отопления, водопровода </t>
  </si>
  <si>
    <t>МДОУ № 24 с. Кичигино</t>
  </si>
  <si>
    <t>МДОУ № 16 "Ромашка", п. Увельский</t>
  </si>
  <si>
    <t>МДОУ № 17 "Рябинушка" п.Увельский, ул. Сафонова, 2</t>
  </si>
  <si>
    <t>МДОУ № 18"Сказка",  п. Увельский, ул. Советская, 21</t>
  </si>
  <si>
    <t xml:space="preserve">Частичный ремонт системы отопления, канализации </t>
  </si>
  <si>
    <t xml:space="preserve">Труба стальная Ду76мм -75м  радиатор-16шт., кран Маевского-30шт., пробка радиатора-30шт. труба п/эт Ду-100мм-35м. Тройник Ду-100-16шт.  Ду-50мм-12 шт.                               муфта соединительная           Ду-100мм-8шт.Ду-50мм-8шт.                         переходник -6шт. Уголок-8шт.         </t>
  </si>
  <si>
    <t>МДОУ  № 20, п. Березовка</t>
  </si>
  <si>
    <t>Ремонт подводящих сетей теплоснабжения</t>
  </si>
  <si>
    <t>МДОУ №7 с. Водопойка</t>
  </si>
  <si>
    <t>МДОУ № 4, с. Хомутинино</t>
  </si>
  <si>
    <t xml:space="preserve">МДОУ № 15 "Аленушка" (2 здания) п.Увельский ул. Советская, 62 </t>
  </si>
  <si>
    <t>итого</t>
  </si>
  <si>
    <t>Подрядчик</t>
  </si>
  <si>
    <t>Ответственный Ф.И.О., подпись</t>
  </si>
  <si>
    <t>п. Увельский, Районный краеведческий музей</t>
  </si>
  <si>
    <t>п. Увельский, Центральная районная библиотека</t>
  </si>
  <si>
    <t>п. Увельский, К/к "Мир"</t>
  </si>
  <si>
    <t>п. Увельский, ДШИ</t>
  </si>
  <si>
    <t xml:space="preserve">с. Песчаное, СДК </t>
  </si>
  <si>
    <t xml:space="preserve">с. Хуторка, СДК </t>
  </si>
  <si>
    <t xml:space="preserve">с. Рождественка, Библиотека </t>
  </si>
  <si>
    <t xml:space="preserve">с. Рождественка, Дом культуры </t>
  </si>
  <si>
    <t xml:space="preserve">с. Дуванкуль, Дом культуры </t>
  </si>
  <si>
    <t>с. Половинка, Библиотека</t>
  </si>
  <si>
    <t>с. Хомутинино, ДК</t>
  </si>
  <si>
    <t xml:space="preserve">д. Копанцево, ДК </t>
  </si>
  <si>
    <t xml:space="preserve">Увельское сельское поселение                                                   </t>
  </si>
  <si>
    <t xml:space="preserve">Каменское сельское поселение                                                    </t>
  </si>
  <si>
    <t>_______________И.А. Шундеева</t>
  </si>
  <si>
    <t>(ДК, Библиотечные отделы)</t>
  </si>
  <si>
    <t xml:space="preserve">Красносельско сельское поселение                                          </t>
  </si>
  <si>
    <t xml:space="preserve">Половинское  сельское поселение                                             </t>
  </si>
  <si>
    <t xml:space="preserve">Рождественское  сельское поселение                                       </t>
  </si>
  <si>
    <t xml:space="preserve">Хуторское  сельское поселение                                                  </t>
  </si>
  <si>
    <t xml:space="preserve">Петровское  сельское поселение                                               </t>
  </si>
  <si>
    <t xml:space="preserve">Хомутининское  сельское поселение                                         </t>
  </si>
  <si>
    <t xml:space="preserve">Мордвиновское сельское поселение                                        </t>
  </si>
  <si>
    <t xml:space="preserve">Кичигинское сельское поселение                                              </t>
  </si>
  <si>
    <t>СОГЛАСОВАНО:</t>
  </si>
  <si>
    <t>Начальник Управления</t>
  </si>
  <si>
    <t>ЖКХ</t>
  </si>
  <si>
    <t>_____________О.Н. Горлов</t>
  </si>
  <si>
    <t>____________________     Шумаков С.В.</t>
  </si>
  <si>
    <t>___________________          Лебедь А.С.</t>
  </si>
  <si>
    <t>___________________         Карамов Д.Г.</t>
  </si>
  <si>
    <t>___________________            Панов С.М.</t>
  </si>
  <si>
    <t>___________________         Миронов А.С.</t>
  </si>
  <si>
    <t>___________________           Быков А.М.</t>
  </si>
  <si>
    <t>___________________      Коровина О.И.</t>
  </si>
  <si>
    <t>__________________       Воронина Н.И.</t>
  </si>
  <si>
    <t>__________________               Юшин Н.Н</t>
  </si>
  <si>
    <t>__________________             Линник В.А.</t>
  </si>
  <si>
    <t>труба стальная Ду-50мм -100м</t>
  </si>
  <si>
    <t xml:space="preserve"> Хуторское сельское поселение</t>
  </si>
  <si>
    <t xml:space="preserve">                                                                                             Красносельское сельское поселение</t>
  </si>
  <si>
    <t>ИТОГО: по Хуторскому сельскому поселению</t>
  </si>
  <si>
    <t xml:space="preserve"> Мордвиновское сельское поселение</t>
  </si>
  <si>
    <t>Итого по Мордвиновское сельскому поселению</t>
  </si>
  <si>
    <r>
      <t xml:space="preserve">                                                         </t>
    </r>
    <r>
      <rPr>
        <b/>
        <sz val="12"/>
        <rFont val="Arial"/>
        <family val="2"/>
      </rPr>
      <t xml:space="preserve">Половинское сельское </t>
    </r>
  </si>
  <si>
    <t>поселение</t>
  </si>
  <si>
    <t xml:space="preserve">                           Хомутининское сельское </t>
  </si>
  <si>
    <t>Итого по   Хомутининскому сельскому поселению</t>
  </si>
  <si>
    <t>ИТОГО по Рождественскому сельскому поселению</t>
  </si>
  <si>
    <t>ИТОГО по Каменскому сельскому поселению</t>
  </si>
  <si>
    <t>Увельское сельское поселение</t>
  </si>
  <si>
    <t>Труба стальная Ду 32 мм - 85м,                                Труба стальная Ду 25 мм - 15м,                                         Труба стальная Ду 15 мм - 24м,                                   радиатор чугунный - 26 шт.</t>
  </si>
  <si>
    <t>Ревизия системы отопления в школе</t>
  </si>
  <si>
    <t>школа    с. Кичигино</t>
  </si>
  <si>
    <t>Кран Маевского - 7шт.  Кран Ду - 20мм-7 шт. кран Ду-15мм -2шт.           .</t>
  </si>
  <si>
    <t>школа                           п. Синий Бор</t>
  </si>
  <si>
    <t xml:space="preserve">Кран Маевского - 10шт. Радиатор чугунный - 2 шт.        </t>
  </si>
  <si>
    <t>Ревизия внутренней  разводящей системы теплоснабжения, водоснабжения, канализации</t>
  </si>
  <si>
    <t>школа с.                      Песчаное</t>
  </si>
  <si>
    <t>кран Маевского-6шт.   Кран-2шт, комплект запорной арматуры для унитазов - 3 комп. Промывка системы отопления</t>
  </si>
  <si>
    <t>Перечень документов для рассмотрения</t>
  </si>
  <si>
    <t>Наименование документа</t>
  </si>
  <si>
    <t>Недельный отчет ТЭР</t>
  </si>
  <si>
    <t>Перечень объектов по котировкам</t>
  </si>
  <si>
    <t>Частичный ремонт системы отопления с ревизией и промывкой</t>
  </si>
  <si>
    <t>СДК с. Песчаное</t>
  </si>
  <si>
    <t xml:space="preserve">Труба стальная Ду 50мм - 13м.,                                                                </t>
  </si>
  <si>
    <t>емкость V=3м3</t>
  </si>
  <si>
    <t>Изготовление и монтаж  емкости для приема ЖБО</t>
  </si>
  <si>
    <t>Ремонт системы отопления с промывкой</t>
  </si>
  <si>
    <t>Дет/сад с. Песчаное</t>
  </si>
  <si>
    <t>радиатор -6шт. Кран Маевского-10шт.</t>
  </si>
  <si>
    <t>Частичный ремонт системы отопления с промывкой</t>
  </si>
  <si>
    <t>школа с. Хуторка</t>
  </si>
  <si>
    <t xml:space="preserve">Тариф на тек. ремонт (тыс. руб)    </t>
  </si>
  <si>
    <t>Количество материалов</t>
  </si>
  <si>
    <t>Труба стальная Ду76мм L=300м кольцо ж/б - 3 шт.                                          кран Ду - 50мм. 2 шт.</t>
  </si>
  <si>
    <t xml:space="preserve">   128, 400</t>
  </si>
  <si>
    <r>
      <t xml:space="preserve">  </t>
    </r>
    <r>
      <rPr>
        <b/>
        <sz val="12"/>
        <rFont val="Arial"/>
        <family val="2"/>
      </rPr>
      <t>173, 140</t>
    </r>
  </si>
  <si>
    <t xml:space="preserve">     32, 900</t>
  </si>
  <si>
    <r>
      <t xml:space="preserve">    </t>
    </r>
    <r>
      <rPr>
        <b/>
        <sz val="12"/>
        <rFont val="Arial"/>
        <family val="2"/>
      </rPr>
      <t>43, 770</t>
    </r>
  </si>
  <si>
    <t xml:space="preserve">      96, 100</t>
  </si>
  <si>
    <t>276, 883</t>
  </si>
  <si>
    <t>248, 924</t>
  </si>
  <si>
    <t>356, 093</t>
  </si>
  <si>
    <t>316, 809</t>
  </si>
  <si>
    <r>
      <t xml:space="preserve">      </t>
    </r>
    <r>
      <rPr>
        <b/>
        <sz val="11"/>
        <rFont val="Arial"/>
        <family val="2"/>
      </rPr>
      <t>234, 500</t>
    </r>
  </si>
  <si>
    <r>
      <t xml:space="preserve">    </t>
    </r>
    <r>
      <rPr>
        <b/>
        <sz val="12"/>
        <rFont val="Arial"/>
        <family val="2"/>
      </rPr>
      <t>261, 400</t>
    </r>
  </si>
  <si>
    <t>107, 575</t>
  </si>
  <si>
    <t>407, 500</t>
  </si>
  <si>
    <t xml:space="preserve">   251, 910</t>
  </si>
  <si>
    <t>7. Замена алюмосиликатного сорбента на установках подготовки воды</t>
  </si>
  <si>
    <t xml:space="preserve">    443, 800</t>
  </si>
  <si>
    <r>
      <t xml:space="preserve">   </t>
    </r>
    <r>
      <rPr>
        <b/>
        <sz val="12"/>
        <rFont val="Arial"/>
        <family val="2"/>
      </rPr>
      <t>580, 000</t>
    </r>
  </si>
  <si>
    <t>1480, 790</t>
  </si>
  <si>
    <t xml:space="preserve">            Красносельское сельское поселение</t>
  </si>
  <si>
    <t>Итого по Красносельскому сельскому поселению</t>
  </si>
  <si>
    <t>Хуторское сельское поселение</t>
  </si>
  <si>
    <t>Итого по Хуторскому сельскому поселению</t>
  </si>
  <si>
    <t>Петровское сельское поселение</t>
  </si>
  <si>
    <t xml:space="preserve">Итого Петровскому сельскому поселению </t>
  </si>
  <si>
    <t>Рождественское сельское поселение</t>
  </si>
  <si>
    <t xml:space="preserve">Итого по Рождественскому сельскому поселению </t>
  </si>
  <si>
    <t>Половинское сельское поселение</t>
  </si>
  <si>
    <t>Итого по Половинскому сельскому поселению</t>
  </si>
  <si>
    <t>Каменское сельское поселение</t>
  </si>
  <si>
    <t>Итого по Каменскому сельскому поселению</t>
  </si>
  <si>
    <t>Кичигинское сельское поселение</t>
  </si>
  <si>
    <t>Итого по Кичигинскому сельскому поселению</t>
  </si>
  <si>
    <t>Хомутининское сельское поселение</t>
  </si>
  <si>
    <t>Итого по Хомутининскому сельскому поселению</t>
  </si>
  <si>
    <t>1. Углубление водопровода ул. Восточная (10м)</t>
  </si>
  <si>
    <t>2. Углубление водопровода ул. Центральная (50м)</t>
  </si>
  <si>
    <t>2. Закольцовка водопровода ул. Труда,                                                          ул. Лесная с установкой колодцев</t>
  </si>
  <si>
    <t>3. Углубление трассы центрального водопровода по ул. Зеленая</t>
  </si>
  <si>
    <t>4. Утепление водопроводных колодцев</t>
  </si>
  <si>
    <t>5. Установка запорной арматуры в колодцах ул. Труда</t>
  </si>
  <si>
    <t>67, 532</t>
  </si>
  <si>
    <t>1. Углубление магистрали водопровода по ул. Увельская (100м)</t>
  </si>
  <si>
    <t>2. Установка колодцев ул. Уральская, ул. Увельская, 5-ый стройучасток</t>
  </si>
  <si>
    <t>3. Утепление водопроводных колодцев  центральной магистрали</t>
  </si>
  <si>
    <t>4.  Установка запорной арматуры колодцев  СХТ</t>
  </si>
  <si>
    <t>5. Закольцовка водопровода ул. Садовая, ул. Новая с установкой колодцев</t>
  </si>
  <si>
    <t>1. Замена водопровода с установкой колодцев ул. Фрунзе</t>
  </si>
  <si>
    <t>2. Замена водопровода с установкой колодцев ул. Красноармейская</t>
  </si>
  <si>
    <t>3. Замена водопровода с установкой колодцев ул. Куйбошева</t>
  </si>
  <si>
    <t>4. Замена водопровода с установкой колодцев ул. Островского</t>
  </si>
  <si>
    <t>5. Замена водопровода (Лесхоз)</t>
  </si>
  <si>
    <t>труба стальная Ду-32мм-20м,                                       труба стальная Ду-20мм-120м,                                           радиатор - 8 шт.</t>
  </si>
  <si>
    <t>СДК с. Хуторка</t>
  </si>
  <si>
    <t>Ревизия внутренней  разводящей системы теплоснабжения, водоснабжения, канализации промывка системы</t>
  </si>
  <si>
    <t xml:space="preserve">труба стальная Ду-40мм-45м,                                       труба стальная Ду-20мм-35м,    труба п/эт Ду-20мм -50м, труба п/эт Ду -100 -25м , унитазы -2шт.,                                       </t>
  </si>
  <si>
    <t>Шумаковская ООШ</t>
  </si>
  <si>
    <t>радиатор чугунный-5 шт.</t>
  </si>
  <si>
    <t>Перенос узла учета тепловой энергии</t>
  </si>
  <si>
    <t>Половинская ООШ</t>
  </si>
  <si>
    <t>труба стальная Ду-50мм -5м</t>
  </si>
  <si>
    <t>Дуванкульская ООШ</t>
  </si>
  <si>
    <t>Труба стальная Ду 76мм - 20м</t>
  </si>
  <si>
    <t xml:space="preserve">Труба стальная Ду76мм -75м  радиатор-16шт., кран Маевского-30шт., пробка радиатора-30шт.         </t>
  </si>
  <si>
    <t>частичный ремонт канализации</t>
  </si>
  <si>
    <t xml:space="preserve">труба п/эт Ду-100мм-35м. Тройник Ду-100-16шт.  Ду-50мм-12 шт.                               муфта соединительная           Ду-100мм-8шт.Ду-50мм-8шт.                         переходник -6шт. Уголок-8шт. </t>
  </si>
  <si>
    <t xml:space="preserve">Радиатор отопл.-16 шт.,  труба стальная Ду 32мм-100м.Ду-20мм -10м ,              кран "Маевского" - 16 шт. </t>
  </si>
  <si>
    <t>частичный ремонт водопровода и канализации</t>
  </si>
  <si>
    <t xml:space="preserve"> Березовская СОШ</t>
  </si>
  <si>
    <t>труба п/эт Ду-100мм-10м.труба п/эт Ду-50мм -30м Тройник Ду-50-12шт.  Ду-100мм-3 шт.                               муфта соединительная           Ду-100мм-3шт.Ду-50мм-6шт.                                                          Унитаз -3шт. Раковины -18 шт. кран водозаборный Ду-15мм-16шт.</t>
  </si>
  <si>
    <t xml:space="preserve">Радиатор отопл.- 70 шт.,  труба стальная Ду 25мм-75 м., Ду20мм - 70м.Ду-32мм-20м, Ду-50мм-30м, </t>
  </si>
  <si>
    <t>Каменская СОШ</t>
  </si>
  <si>
    <t>труба п/эт Ду-100мм-22м, Ду-50мм-40м., унитаз-3шт.</t>
  </si>
  <si>
    <t>Частичный ремонт водопровода</t>
  </si>
  <si>
    <t>МДОУ № 9 п. Каменский</t>
  </si>
  <si>
    <t>труба стальная Ду-20мм-25м, Ду-15мм-16м,мойка-1 шт. смеситель-10шт.</t>
  </si>
  <si>
    <t>труба стальная Ду-20мм-20м, радиатор-10шт.</t>
  </si>
  <si>
    <t>Частичный ремонт отопления</t>
  </si>
  <si>
    <t>труба стальная Ду-20мм-90м, кран Ду-20-20шт.</t>
  </si>
  <si>
    <t>СОШ № 2</t>
  </si>
  <si>
    <t>радиатор чугунный-3 шт. кран Маевского-6шт. Промывка системы отопления</t>
  </si>
  <si>
    <t>СОШ № 3</t>
  </si>
  <si>
    <t>труба стальная Ду-20мм-20м, Ду-15мм-10м, радиатор-1 шт..</t>
  </si>
  <si>
    <t>Мирненская ООШ</t>
  </si>
  <si>
    <t>труба стальная Ду-20мм-10м, Ду-15мм-6м, Ду-25мм-6м, радиатор-12 шт..кран Маевского -22шт. Кран Ду-15мм -4шт.</t>
  </si>
  <si>
    <t>Заведующий районным отделом образования                          Рослов С.Г.</t>
  </si>
  <si>
    <t>Председатель комитета культуры                                               Комарова Е.И.</t>
  </si>
  <si>
    <t>Главный врач ЦРБ                                                                          Яковлев В.Н.</t>
  </si>
  <si>
    <t>Кольцо ж/б - 2 шт.                                 Днище - 1 шт.                                      Крышка - 1 шт.                              Задвижка Ду 100мм - 1шт.</t>
  </si>
  <si>
    <t>Кольцо ж/б - 12 шт.                                 Днище -6 шт.                                      Крышка - 6 шт.                              Задвижка Ду 100мм - 6 шт.</t>
  </si>
  <si>
    <t>Утеплитель - 10 м3</t>
  </si>
  <si>
    <t>Задвижка Ду 100мм - 5шт.</t>
  </si>
  <si>
    <t>Труба п/эт. Ду 40мм L=180м,                         Вентиль Ду 40мм - 2шт.                       Кольцо ж/б - 4 шт.                            Днище - 2шт.                                    Крышка - 2 шт.</t>
  </si>
  <si>
    <t xml:space="preserve">Кольцо ж/б - 3 шт.                              Крышка - 1шт.                  </t>
  </si>
  <si>
    <t xml:space="preserve"> ВСЕГО</t>
  </si>
  <si>
    <t xml:space="preserve">Грунт </t>
  </si>
  <si>
    <t>ИТОГО ВСЕГО</t>
  </si>
  <si>
    <t>Водонапорные Башни - 6 шт.</t>
  </si>
  <si>
    <t>Ремонт, промывка и опрессовка системы отопления</t>
  </si>
  <si>
    <t>Труба стальная Ду 50мм - 100м,                        Утеплитель - 3 м3</t>
  </si>
  <si>
    <t>Подключение к центальной системе отопления</t>
  </si>
  <si>
    <t>Половинская библиотека</t>
  </si>
  <si>
    <t>руба стальная Ду-50мм -100м</t>
  </si>
  <si>
    <t>Капитальный ремонт системы водоотведения</t>
  </si>
  <si>
    <t xml:space="preserve">Труба п/эт. Ду 100мм - 300м,                                   Ду 160мм - 40м                   </t>
  </si>
  <si>
    <t>Дет сад № 17  ул. Сафонова, 2</t>
  </si>
  <si>
    <t xml:space="preserve">Дет сад № 15 .            (2 здания)           Ул. Советская, 62 </t>
  </si>
  <si>
    <t xml:space="preserve">Труба стальная Ду 133мм -300м,                                    Радиатор - 15шт.                                    Труба стальная Ду 25мм - 250м                                  Ду32мм - 70м                              Ду40мм - 60м                                   Ду57мм - 100м                      </t>
  </si>
  <si>
    <t>Частичный ремонт системы отопления</t>
  </si>
  <si>
    <t>Дет сад № 16</t>
  </si>
  <si>
    <t>Труба стальная Ду 57мм -150м,                                   Ду 25мм -250м                  Радиатор - 15 шт.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</si>
</sst>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E+00"/>
    <numFmt numFmtId="178" formatCode="0.0000"/>
    <numFmt numFmtId="179" formatCode="[$-FC19]d\ mmmm\ yyyy\ &quot;г.&quot;"/>
    <numFmt numFmtId="180" formatCode="#,##0.0&quot;р.&quot;"/>
    <numFmt numFmtId="181" formatCode="0.000"/>
    <numFmt numFmtId="182" formatCode="0.00000"/>
    <numFmt numFmtId="183" formatCode="_-* #,##0.00_-;\-* #,##0.00_-;_-* &quot;-&quot;??_-;_-@_-"/>
    <numFmt numFmtId="184" formatCode="yyyy"/>
    <numFmt numFmtId="185" formatCode="dd/mm/"/>
    <numFmt numFmtId="186" formatCode="00"/>
    <numFmt numFmtId="187" formatCode="_-* #,##0\ _F_-;\-* #,##0\ _F_-;_-* &quot;-&quot;\ _F_-;_-@_-"/>
    <numFmt numFmtId="188" formatCode="_-* #,##0.00\ _F_-;\-* #,##0.00\ _F_-;_-* &quot;-&quot;??\ _F_-;_-@_-"/>
    <numFmt numFmtId="189" formatCode="_-&quot;Ј&quot;* #,##0_-;\-&quot;Ј&quot;* #,##0_-;_-&quot;Ј&quot;* &quot;-&quot;_-;_-@_-"/>
    <numFmt numFmtId="190" formatCode="_-&quot;Ј&quot;* #,##0.00_-;\-&quot;Ј&quot;* #,##0.00_-;_-&quot;Ј&quot;* &quot;-&quot;??_-;_-@_-"/>
  </numFmts>
  <fonts count="3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Helvetica-Narrow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172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81" fontId="1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center" vertical="center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/>
    </xf>
    <xf numFmtId="181" fontId="2" fillId="0" borderId="10" xfId="0" applyNumberFormat="1" applyFont="1" applyBorder="1" applyAlignment="1">
      <alignment horizontal="center" vertical="center"/>
    </xf>
    <xf numFmtId="181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18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81" fontId="5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172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2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181" fontId="2" fillId="24" borderId="10" xfId="0" applyNumberFormat="1" applyFont="1" applyFill="1" applyBorder="1" applyAlignment="1">
      <alignment horizontal="center" vertical="center"/>
    </xf>
    <xf numFmtId="181" fontId="5" fillId="24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1" fontId="6" fillId="0" borderId="10" xfId="0" applyNumberFormat="1" applyFont="1" applyBorder="1" applyAlignment="1">
      <alignment horizontal="center" vertical="center"/>
    </xf>
    <xf numFmtId="181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172" fontId="1" fillId="0" borderId="0" xfId="0" applyNumberFormat="1" applyFont="1" applyBorder="1" applyAlignment="1">
      <alignment/>
    </xf>
    <xf numFmtId="172" fontId="1" fillId="0" borderId="11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0" fontId="5" fillId="24" borderId="10" xfId="0" applyFont="1" applyFill="1" applyBorder="1" applyAlignment="1">
      <alignment horizontal="center" vertical="center"/>
    </xf>
    <xf numFmtId="181" fontId="6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/>
    </xf>
    <xf numFmtId="181" fontId="2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81" fontId="1" fillId="0" borderId="12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72" fontId="4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181" fontId="1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72" fontId="2" fillId="0" borderId="0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center"/>
    </xf>
    <xf numFmtId="181" fontId="2" fillId="24" borderId="17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/>
    </xf>
    <xf numFmtId="181" fontId="6" fillId="0" borderId="16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1" fillId="24" borderId="17" xfId="0" applyFont="1" applyFill="1" applyBorder="1" applyAlignment="1">
      <alignment horizontal="center"/>
    </xf>
    <xf numFmtId="0" fontId="2" fillId="24" borderId="17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81" fontId="1" fillId="0" borderId="15" xfId="0" applyNumberFormat="1" applyFont="1" applyBorder="1" applyAlignment="1">
      <alignment horizontal="center" vertical="center"/>
    </xf>
    <xf numFmtId="181" fontId="1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Continuous" vertical="center"/>
    </xf>
    <xf numFmtId="181" fontId="1" fillId="24" borderId="10" xfId="0" applyNumberFormat="1" applyFont="1" applyFill="1" applyBorder="1" applyAlignment="1">
      <alignment horizontal="center" vertical="center" wrapText="1"/>
    </xf>
    <xf numFmtId="181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181" fontId="1" fillId="0" borderId="16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81" fontId="1" fillId="0" borderId="16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36" fillId="0" borderId="16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37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181" fontId="36" fillId="0" borderId="16" xfId="0" applyNumberFormat="1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35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6" fillId="11" borderId="10" xfId="0" applyFont="1" applyFill="1" applyBorder="1" applyAlignment="1">
      <alignment horizontal="center" vertical="center" wrapText="1"/>
    </xf>
    <xf numFmtId="0" fontId="36" fillId="11" borderId="16" xfId="0" applyFont="1" applyFill="1" applyBorder="1" applyAlignment="1">
      <alignment horizontal="center" vertical="center" wrapText="1"/>
    </xf>
    <xf numFmtId="181" fontId="1" fillId="11" borderId="10" xfId="0" applyNumberFormat="1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0" fontId="36" fillId="7" borderId="16" xfId="0" applyFont="1" applyFill="1" applyBorder="1" applyAlignment="1">
      <alignment horizontal="center" vertical="center" wrapText="1"/>
    </xf>
    <xf numFmtId="181" fontId="1" fillId="7" borderId="10" xfId="0" applyNumberFormat="1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horizontal="center" vertical="center" wrapText="1"/>
    </xf>
    <xf numFmtId="0" fontId="35" fillId="7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left" wrapText="1"/>
    </xf>
    <xf numFmtId="181" fontId="6" fillId="0" borderId="10" xfId="0" applyNumberFormat="1" applyFont="1" applyBorder="1" applyAlignment="1">
      <alignment horizontal="center" vertical="center"/>
    </xf>
    <xf numFmtId="0" fontId="6" fillId="24" borderId="15" xfId="0" applyFont="1" applyFill="1" applyBorder="1" applyAlignment="1">
      <alignment horizontal="right" vertical="center"/>
    </xf>
    <xf numFmtId="0" fontId="6" fillId="24" borderId="16" xfId="0" applyFont="1" applyFill="1" applyBorder="1" applyAlignment="1">
      <alignment horizontal="right" vertical="center"/>
    </xf>
    <xf numFmtId="0" fontId="5" fillId="24" borderId="16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181" fontId="1" fillId="0" borderId="1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17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 vertical="top" wrapText="1"/>
    </xf>
    <xf numFmtId="0" fontId="7" fillId="0" borderId="16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left" vertical="center"/>
    </xf>
    <xf numFmtId="172" fontId="1" fillId="0" borderId="0" xfId="0" applyNumberFormat="1" applyFont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/>
    </xf>
    <xf numFmtId="181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24" borderId="10" xfId="0" applyFont="1" applyFill="1" applyBorder="1" applyAlignment="1">
      <alignment horizontal="left" vertical="top" wrapText="1"/>
    </xf>
    <xf numFmtId="181" fontId="5" fillId="24" borderId="10" xfId="0" applyNumberFormat="1" applyFont="1" applyFill="1" applyBorder="1" applyAlignment="1">
      <alignment horizontal="center" vertical="center"/>
    </xf>
    <xf numFmtId="181" fontId="2" fillId="24" borderId="17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1" fontId="5" fillId="24" borderId="15" xfId="0" applyNumberFormat="1" applyFont="1" applyFill="1" applyBorder="1" applyAlignment="1">
      <alignment horizontal="center" vertical="center"/>
    </xf>
    <xf numFmtId="181" fontId="5" fillId="24" borderId="13" xfId="0" applyNumberFormat="1" applyFont="1" applyFill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24" borderId="15" xfId="0" applyFont="1" applyFill="1" applyBorder="1" applyAlignment="1">
      <alignment horizontal="left" vertical="top" wrapText="1"/>
    </xf>
    <xf numFmtId="0" fontId="5" fillId="24" borderId="16" xfId="0" applyFont="1" applyFill="1" applyBorder="1" applyAlignment="1">
      <alignment horizontal="left" vertical="top" wrapText="1"/>
    </xf>
    <xf numFmtId="0" fontId="5" fillId="24" borderId="13" xfId="0" applyFont="1" applyFill="1" applyBorder="1" applyAlignment="1">
      <alignment horizontal="left" vertical="top" wrapText="1"/>
    </xf>
    <xf numFmtId="181" fontId="5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181" fontId="2" fillId="0" borderId="10" xfId="0" applyNumberFormat="1" applyFont="1" applyBorder="1" applyAlignment="1">
      <alignment horizontal="center" vertical="top" wrapText="1"/>
    </xf>
    <xf numFmtId="181" fontId="1" fillId="0" borderId="15" xfId="0" applyNumberFormat="1" applyFont="1" applyBorder="1" applyAlignment="1">
      <alignment horizontal="center" vertical="center" wrapText="1"/>
    </xf>
    <xf numFmtId="181" fontId="1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top" wrapText="1"/>
    </xf>
    <xf numFmtId="181" fontId="1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181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181" fontId="0" fillId="0" borderId="0" xfId="0" applyNumberFormat="1" applyAlignment="1">
      <alignment/>
    </xf>
    <xf numFmtId="0" fontId="1" fillId="0" borderId="10" xfId="0" applyFont="1" applyBorder="1" applyAlignment="1">
      <alignment horizontal="left" vertical="center" wrapText="1"/>
    </xf>
    <xf numFmtId="181" fontId="1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181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181" fontId="2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172" fontId="2" fillId="0" borderId="18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181" fontId="1" fillId="0" borderId="15" xfId="0" applyNumberFormat="1" applyFont="1" applyBorder="1" applyAlignment="1">
      <alignment horizontal="center" vertical="center"/>
    </xf>
    <xf numFmtId="181" fontId="1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right"/>
    </xf>
    <xf numFmtId="172" fontId="2" fillId="0" borderId="16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81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18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81" fontId="6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36" fillId="0" borderId="15" xfId="0" applyFont="1" applyBorder="1" applyAlignment="1">
      <alignment horizontal="right" vertical="center"/>
    </xf>
    <xf numFmtId="0" fontId="36" fillId="0" borderId="16" xfId="0" applyFont="1" applyBorder="1" applyAlignment="1">
      <alignment horizontal="right" vertical="center"/>
    </xf>
    <xf numFmtId="0" fontId="36" fillId="0" borderId="13" xfId="0" applyFon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36" fillId="0" borderId="15" xfId="0" applyFont="1" applyBorder="1" applyAlignment="1">
      <alignment horizontal="left" vertical="top" wrapText="1"/>
    </xf>
    <xf numFmtId="0" fontId="36" fillId="0" borderId="16" xfId="0" applyFont="1" applyBorder="1" applyAlignment="1">
      <alignment horizontal="left" vertical="top" wrapText="1"/>
    </xf>
    <xf numFmtId="0" fontId="36" fillId="0" borderId="13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top"/>
    </xf>
    <xf numFmtId="0" fontId="36" fillId="0" borderId="13" xfId="0" applyFont="1" applyBorder="1" applyAlignment="1">
      <alignment horizontal="center" vertical="top"/>
    </xf>
    <xf numFmtId="0" fontId="36" fillId="0" borderId="10" xfId="0" applyFont="1" applyBorder="1" applyAlignment="1">
      <alignment horizontal="center" vertical="top"/>
    </xf>
    <xf numFmtId="0" fontId="36" fillId="0" borderId="10" xfId="0" applyFont="1" applyBorder="1" applyAlignment="1">
      <alignment horizontal="center" vertical="top" wrapText="1"/>
    </xf>
    <xf numFmtId="181" fontId="0" fillId="0" borderId="15" xfId="0" applyNumberFormat="1" applyFont="1" applyBorder="1" applyAlignment="1">
      <alignment horizontal="left" vertical="center" wrapText="1"/>
    </xf>
    <xf numFmtId="181" fontId="0" fillId="0" borderId="13" xfId="0" applyNumberFormat="1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81" fontId="11" fillId="0" borderId="15" xfId="0" applyNumberFormat="1" applyFont="1" applyBorder="1" applyAlignment="1">
      <alignment vertical="center" wrapText="1"/>
    </xf>
    <xf numFmtId="181" fontId="11" fillId="0" borderId="13" xfId="0" applyNumberFormat="1" applyFont="1" applyBorder="1" applyAlignment="1">
      <alignment vertical="center" wrapText="1"/>
    </xf>
    <xf numFmtId="181" fontId="36" fillId="0" borderId="15" xfId="0" applyNumberFormat="1" applyFont="1" applyBorder="1" applyAlignment="1">
      <alignment horizontal="left" vertical="center" wrapText="1"/>
    </xf>
    <xf numFmtId="181" fontId="36" fillId="0" borderId="16" xfId="0" applyNumberFormat="1" applyFont="1" applyBorder="1" applyAlignment="1">
      <alignment horizontal="left" vertical="center" wrapText="1"/>
    </xf>
    <xf numFmtId="181" fontId="36" fillId="0" borderId="13" xfId="0" applyNumberFormat="1" applyFont="1" applyBorder="1" applyAlignment="1">
      <alignment horizontal="left" vertical="center" wrapText="1"/>
    </xf>
    <xf numFmtId="181" fontId="11" fillId="0" borderId="15" xfId="0" applyNumberFormat="1" applyFont="1" applyBorder="1" applyAlignment="1">
      <alignment horizontal="left" vertical="center" wrapText="1"/>
    </xf>
    <xf numFmtId="181" fontId="11" fillId="0" borderId="13" xfId="0" applyNumberFormat="1" applyFont="1" applyBorder="1" applyAlignment="1">
      <alignment horizontal="left" vertical="center" wrapText="1"/>
    </xf>
    <xf numFmtId="181" fontId="0" fillId="0" borderId="13" xfId="0" applyNumberFormat="1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170" fontId="2" fillId="0" borderId="0" xfId="44" applyFont="1" applyAlignment="1">
      <alignment horizontal="right"/>
    </xf>
    <xf numFmtId="181" fontId="2" fillId="0" borderId="15" xfId="0" applyNumberFormat="1" applyFont="1" applyBorder="1" applyAlignment="1">
      <alignment horizontal="center" vertical="center"/>
    </xf>
    <xf numFmtId="181" fontId="2" fillId="0" borderId="13" xfId="0" applyNumberFormat="1" applyFont="1" applyBorder="1" applyAlignment="1">
      <alignment horizontal="center" vertical="center"/>
    </xf>
    <xf numFmtId="181" fontId="2" fillId="0" borderId="15" xfId="0" applyNumberFormat="1" applyFont="1" applyBorder="1" applyAlignment="1">
      <alignment horizontal="center" vertical="center" wrapText="1"/>
    </xf>
    <xf numFmtId="181" fontId="2" fillId="0" borderId="13" xfId="0" applyNumberFormat="1" applyFont="1" applyBorder="1" applyAlignment="1">
      <alignment horizontal="center" vertical="center" wrapText="1"/>
    </xf>
    <xf numFmtId="181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81" fontId="1" fillId="0" borderId="19" xfId="0" applyNumberFormat="1" applyFont="1" applyBorder="1" applyAlignment="1">
      <alignment horizontal="center" vertical="center" wrapText="1"/>
    </xf>
    <xf numFmtId="181" fontId="1" fillId="0" borderId="20" xfId="0" applyNumberFormat="1" applyFont="1" applyBorder="1" applyAlignment="1">
      <alignment horizontal="center" vertical="center" wrapText="1"/>
    </xf>
    <xf numFmtId="170" fontId="2" fillId="0" borderId="15" xfId="44" applyFont="1" applyBorder="1" applyAlignment="1">
      <alignment horizontal="center" vertical="center" wrapText="1"/>
    </xf>
    <xf numFmtId="170" fontId="2" fillId="0" borderId="16" xfId="44" applyFont="1" applyBorder="1" applyAlignment="1">
      <alignment horizontal="center" vertical="center" wrapText="1"/>
    </xf>
    <xf numFmtId="170" fontId="2" fillId="0" borderId="13" xfId="44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center" wrapText="1"/>
    </xf>
    <xf numFmtId="0" fontId="2" fillId="0" borderId="15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181" fontId="1" fillId="0" borderId="10" xfId="0" applyNumberFormat="1" applyFont="1" applyBorder="1" applyAlignment="1">
      <alignment horizontal="center" vertical="center" wrapText="1"/>
    </xf>
    <xf numFmtId="181" fontId="1" fillId="0" borderId="15" xfId="0" applyNumberFormat="1" applyFont="1" applyBorder="1" applyAlignment="1">
      <alignment horizontal="left" vertical="center" wrapText="1"/>
    </xf>
    <xf numFmtId="181" fontId="1" fillId="0" borderId="13" xfId="0" applyNumberFormat="1" applyFont="1" applyBorder="1" applyAlignment="1">
      <alignment horizontal="left" vertical="center" wrapText="1"/>
    </xf>
    <xf numFmtId="181" fontId="1" fillId="0" borderId="16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81" fontId="1" fillId="0" borderId="1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81" fontId="2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181" fontId="1" fillId="0" borderId="15" xfId="0" applyNumberFormat="1" applyFont="1" applyBorder="1" applyAlignment="1">
      <alignment horizontal="left" vertical="center"/>
    </xf>
    <xf numFmtId="181" fontId="1" fillId="0" borderId="13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81" fontId="11" fillId="0" borderId="15" xfId="0" applyNumberFormat="1" applyFont="1" applyBorder="1" applyAlignment="1">
      <alignment horizontal="center" vertical="center" wrapText="1"/>
    </xf>
    <xf numFmtId="181" fontId="11" fillId="0" borderId="13" xfId="0" applyNumberFormat="1" applyFont="1" applyBorder="1" applyAlignment="1">
      <alignment horizontal="center" vertical="center" wrapText="1"/>
    </xf>
    <xf numFmtId="181" fontId="36" fillId="0" borderId="15" xfId="0" applyNumberFormat="1" applyFont="1" applyBorder="1" applyAlignment="1">
      <alignment horizontal="center" vertical="center" wrapText="1"/>
    </xf>
    <xf numFmtId="181" fontId="36" fillId="0" borderId="16" xfId="0" applyNumberFormat="1" applyFont="1" applyBorder="1" applyAlignment="1">
      <alignment horizontal="center" vertical="center" wrapText="1"/>
    </xf>
    <xf numFmtId="181" fontId="36" fillId="0" borderId="13" xfId="0" applyNumberFormat="1" applyFont="1" applyBorder="1" applyAlignment="1">
      <alignment horizontal="center" vertical="center" wrapText="1"/>
    </xf>
    <xf numFmtId="181" fontId="0" fillId="0" borderId="15" xfId="0" applyNumberFormat="1" applyFont="1" applyBorder="1" applyAlignment="1">
      <alignment horizontal="center" vertical="center" wrapText="1"/>
    </xf>
    <xf numFmtId="181" fontId="0" fillId="0" borderId="13" xfId="0" applyNumberFormat="1" applyFont="1" applyBorder="1" applyAlignment="1">
      <alignment horizontal="center" vertical="center" wrapText="1"/>
    </xf>
    <xf numFmtId="170" fontId="2" fillId="0" borderId="0" xfId="44" applyFont="1" applyAlignment="1">
      <alignment horizontal="left"/>
    </xf>
    <xf numFmtId="0" fontId="0" fillId="0" borderId="15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181" fontId="1" fillId="0" borderId="21" xfId="0" applyNumberFormat="1" applyFont="1" applyBorder="1" applyAlignment="1">
      <alignment horizontal="center" vertical="center" wrapText="1"/>
    </xf>
    <xf numFmtId="181" fontId="1" fillId="0" borderId="22" xfId="0" applyNumberFormat="1" applyFont="1" applyBorder="1" applyAlignment="1">
      <alignment horizontal="center" vertical="center" wrapText="1"/>
    </xf>
    <xf numFmtId="181" fontId="1" fillId="0" borderId="14" xfId="0" applyNumberFormat="1" applyFont="1" applyBorder="1" applyAlignment="1">
      <alignment horizontal="center" vertical="center" wrapText="1"/>
    </xf>
    <xf numFmtId="181" fontId="1" fillId="0" borderId="2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7" borderId="15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181" fontId="1" fillId="7" borderId="15" xfId="0" applyNumberFormat="1" applyFont="1" applyFill="1" applyBorder="1" applyAlignment="1">
      <alignment horizontal="center" vertical="center" wrapText="1"/>
    </xf>
    <xf numFmtId="181" fontId="1" fillId="7" borderId="13" xfId="0" applyNumberFormat="1" applyFont="1" applyFill="1" applyBorder="1" applyAlignment="1">
      <alignment horizontal="center" vertical="center" wrapText="1"/>
    </xf>
    <xf numFmtId="0" fontId="0" fillId="11" borderId="15" xfId="0" applyFont="1" applyFill="1" applyBorder="1" applyAlignment="1">
      <alignment horizontal="center" vertical="center" wrapText="1"/>
    </xf>
    <xf numFmtId="0" fontId="0" fillId="11" borderId="13" xfId="0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0" fontId="11" fillId="11" borderId="13" xfId="0" applyFont="1" applyFill="1" applyBorder="1" applyAlignment="1">
      <alignment horizontal="center" vertical="center" wrapText="1"/>
    </xf>
    <xf numFmtId="0" fontId="36" fillId="11" borderId="15" xfId="0" applyFont="1" applyFill="1" applyBorder="1" applyAlignment="1">
      <alignment horizontal="center" vertical="center" wrapText="1"/>
    </xf>
    <xf numFmtId="0" fontId="36" fillId="11" borderId="16" xfId="0" applyFont="1" applyFill="1" applyBorder="1" applyAlignment="1">
      <alignment horizontal="center" vertical="center" wrapText="1"/>
    </xf>
    <xf numFmtId="0" fontId="36" fillId="11" borderId="13" xfId="0" applyFont="1" applyFill="1" applyBorder="1" applyAlignment="1">
      <alignment horizontal="center" vertical="center" wrapText="1"/>
    </xf>
    <xf numFmtId="181" fontId="1" fillId="11" borderId="15" xfId="0" applyNumberFormat="1" applyFont="1" applyFill="1" applyBorder="1" applyAlignment="1">
      <alignment horizontal="center" vertical="center" wrapText="1"/>
    </xf>
    <xf numFmtId="181" fontId="1" fillId="11" borderId="16" xfId="0" applyNumberFormat="1" applyFont="1" applyFill="1" applyBorder="1" applyAlignment="1">
      <alignment horizontal="center" vertical="center" wrapText="1"/>
    </xf>
    <xf numFmtId="181" fontId="1" fillId="0" borderId="17" xfId="0" applyNumberFormat="1" applyFont="1" applyBorder="1" applyAlignment="1">
      <alignment horizontal="center" vertical="center" wrapText="1"/>
    </xf>
    <xf numFmtId="181" fontId="1" fillId="0" borderId="12" xfId="0" applyNumberFormat="1" applyFont="1" applyBorder="1" applyAlignment="1">
      <alignment horizontal="center" vertical="center" wrapText="1"/>
    </xf>
    <xf numFmtId="181" fontId="1" fillId="0" borderId="24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181" fontId="3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1" fontId="5" fillId="0" borderId="15" xfId="0" applyNumberFormat="1" applyFont="1" applyBorder="1" applyAlignment="1">
      <alignment horizontal="center" vertical="center"/>
    </xf>
    <xf numFmtId="181" fontId="5" fillId="0" borderId="13" xfId="0" applyNumberFormat="1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5" fillId="7" borderId="15" xfId="0" applyFont="1" applyFill="1" applyBorder="1" applyAlignment="1">
      <alignment horizontal="center" vertical="center" wrapText="1"/>
    </xf>
    <xf numFmtId="0" fontId="35" fillId="7" borderId="13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36" fillId="7" borderId="15" xfId="0" applyFont="1" applyFill="1" applyBorder="1" applyAlignment="1">
      <alignment horizontal="center" vertical="center" wrapText="1"/>
    </xf>
    <xf numFmtId="0" fontId="36" fillId="7" borderId="16" xfId="0" applyFont="1" applyFill="1" applyBorder="1" applyAlignment="1">
      <alignment horizontal="center" vertical="center" wrapText="1"/>
    </xf>
    <xf numFmtId="0" fontId="36" fillId="7" borderId="13" xfId="0" applyFont="1" applyFill="1" applyBorder="1" applyAlignment="1">
      <alignment horizontal="center" vertical="center" wrapText="1"/>
    </xf>
    <xf numFmtId="181" fontId="1" fillId="7" borderId="10" xfId="0" applyNumberFormat="1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left" vertical="center" wrapText="1"/>
    </xf>
    <xf numFmtId="181" fontId="5" fillId="7" borderId="10" xfId="0" applyNumberFormat="1" applyFont="1" applyFill="1" applyBorder="1" applyAlignment="1">
      <alignment horizontal="center" vertical="center"/>
    </xf>
    <xf numFmtId="0" fontId="36" fillId="0" borderId="15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top" wrapText="1"/>
    </xf>
    <xf numFmtId="0" fontId="6" fillId="0" borderId="16" xfId="0" applyFont="1" applyBorder="1" applyAlignment="1">
      <alignment horizontal="right" vertical="top" wrapText="1"/>
    </xf>
    <xf numFmtId="0" fontId="6" fillId="0" borderId="13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right" vertical="top" wrapText="1"/>
    </xf>
    <xf numFmtId="0" fontId="8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81" fontId="5" fillId="0" borderId="15" xfId="0" applyNumberFormat="1" applyFont="1" applyBorder="1" applyAlignment="1">
      <alignment horizontal="center" vertical="center" wrapText="1"/>
    </xf>
    <xf numFmtId="181" fontId="5" fillId="0" borderId="13" xfId="0" applyNumberFormat="1" applyFont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right" vertical="center"/>
    </xf>
    <xf numFmtId="0" fontId="2" fillId="24" borderId="16" xfId="0" applyFont="1" applyFill="1" applyBorder="1" applyAlignment="1">
      <alignment horizontal="right" vertical="center"/>
    </xf>
    <xf numFmtId="0" fontId="2" fillId="24" borderId="16" xfId="0" applyFont="1" applyFill="1" applyBorder="1" applyAlignment="1">
      <alignment horizontal="left"/>
    </xf>
    <xf numFmtId="0" fontId="5" fillId="24" borderId="16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left"/>
    </xf>
    <xf numFmtId="0" fontId="5" fillId="0" borderId="15" xfId="0" applyFont="1" applyBorder="1" applyAlignment="1">
      <alignment horizontal="left" vertical="justify" wrapText="1"/>
    </xf>
    <xf numFmtId="0" fontId="5" fillId="0" borderId="16" xfId="0" applyFont="1" applyBorder="1" applyAlignment="1">
      <alignment horizontal="left" vertical="justify" wrapText="1"/>
    </xf>
    <xf numFmtId="0" fontId="5" fillId="0" borderId="13" xfId="0" applyFont="1" applyBorder="1" applyAlignment="1">
      <alignment horizontal="left" vertical="justify" wrapText="1"/>
    </xf>
    <xf numFmtId="0" fontId="6" fillId="0" borderId="13" xfId="0" applyFont="1" applyBorder="1" applyAlignment="1">
      <alignment horizontal="right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1" fontId="5" fillId="0" borderId="15" xfId="0" applyNumberFormat="1" applyFont="1" applyBorder="1" applyAlignment="1">
      <alignment horizontal="left" vertical="center" wrapText="1"/>
    </xf>
    <xf numFmtId="181" fontId="5" fillId="0" borderId="16" xfId="0" applyNumberFormat="1" applyFont="1" applyBorder="1" applyAlignment="1">
      <alignment horizontal="left" vertical="center" wrapText="1"/>
    </xf>
    <xf numFmtId="181" fontId="5" fillId="0" borderId="13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top" wrapText="1"/>
    </xf>
    <xf numFmtId="0" fontId="5" fillId="24" borderId="16" xfId="0" applyFont="1" applyFill="1" applyBorder="1" applyAlignment="1">
      <alignment horizontal="center" vertical="top" wrapText="1"/>
    </xf>
    <xf numFmtId="0" fontId="5" fillId="24" borderId="13" xfId="0" applyFont="1" applyFill="1" applyBorder="1" applyAlignment="1">
      <alignment horizontal="center" vertical="top" wrapText="1"/>
    </xf>
    <xf numFmtId="181" fontId="2" fillId="24" borderId="10" xfId="0" applyNumberFormat="1" applyFont="1" applyFill="1" applyBorder="1" applyAlignment="1">
      <alignment horizontal="center" vertical="center"/>
    </xf>
    <xf numFmtId="172" fontId="2" fillId="0" borderId="16" xfId="0" applyNumberFormat="1" applyFont="1" applyBorder="1" applyAlignment="1">
      <alignment horizontal="left"/>
    </xf>
    <xf numFmtId="172" fontId="2" fillId="0" borderId="13" xfId="0" applyNumberFormat="1" applyFont="1" applyBorder="1" applyAlignment="1">
      <alignment horizontal="left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55">
    <cellStyle name="Normal" xfId="0"/>
    <cellStyle name="RowLevel_0" xfId="1"/>
    <cellStyle name="RowLevel_1" xfId="3"/>
    <cellStyle name="RowLevel_2" xfId="5"/>
    <cellStyle name="RowLevel_3" xfId="7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onйtaire_Conversion Summary" xfId="33"/>
    <cellStyle name="Normal_Campaign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Example " xfId="60"/>
    <cellStyle name="Тысячи_Example 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0"/>
  <sheetViews>
    <sheetView zoomScalePageLayoutView="0" workbookViewId="0" topLeftCell="A4">
      <selection activeCell="A37" sqref="A37:J37"/>
    </sheetView>
  </sheetViews>
  <sheetFormatPr defaultColWidth="9.140625" defaultRowHeight="12.75"/>
  <cols>
    <col min="1" max="1" width="5.140625" style="1" customWidth="1"/>
    <col min="2" max="2" width="9.140625" style="1" customWidth="1"/>
    <col min="3" max="3" width="21.28125" style="1" customWidth="1"/>
    <col min="4" max="4" width="11.7109375" style="1" customWidth="1"/>
    <col min="5" max="5" width="4.57421875" style="1" hidden="1" customWidth="1"/>
    <col min="6" max="6" width="13.140625" style="1" customWidth="1"/>
    <col min="7" max="7" width="9.140625" style="1" customWidth="1"/>
    <col min="8" max="8" width="15.7109375" style="1" customWidth="1"/>
    <col min="9" max="9" width="8.57421875" style="1" customWidth="1"/>
    <col min="10" max="10" width="5.421875" style="1" customWidth="1"/>
    <col min="11" max="11" width="14.00390625" style="1" customWidth="1"/>
    <col min="12" max="12" width="16.00390625" style="1" customWidth="1"/>
    <col min="13" max="13" width="14.140625" style="1" customWidth="1"/>
    <col min="14" max="16384" width="9.140625" style="1" customWidth="1"/>
  </cols>
  <sheetData>
    <row r="1" spans="1:13" ht="15">
      <c r="A1" s="184" t="s">
        <v>9</v>
      </c>
      <c r="B1" s="184"/>
      <c r="C1" s="184"/>
      <c r="I1" s="187" t="s">
        <v>21</v>
      </c>
      <c r="J1" s="187"/>
      <c r="K1" s="187"/>
      <c r="L1" s="187"/>
      <c r="M1" s="187"/>
    </row>
    <row r="2" spans="1:13" ht="15">
      <c r="A2" s="16" t="s">
        <v>19</v>
      </c>
      <c r="B2" s="16"/>
      <c r="C2" s="16"/>
      <c r="I2" s="188" t="s">
        <v>22</v>
      </c>
      <c r="J2" s="188"/>
      <c r="K2" s="188"/>
      <c r="L2" s="188"/>
      <c r="M2" s="188"/>
    </row>
    <row r="3" spans="1:13" ht="15">
      <c r="A3" s="18" t="s">
        <v>20</v>
      </c>
      <c r="B3" s="18"/>
      <c r="C3" s="18" t="s">
        <v>343</v>
      </c>
      <c r="I3" s="189" t="s">
        <v>23</v>
      </c>
      <c r="J3" s="189"/>
      <c r="K3" s="189"/>
      <c r="L3" s="189"/>
      <c r="M3" s="189"/>
    </row>
    <row r="4" spans="1:13" ht="15">
      <c r="A4" s="16" t="s">
        <v>38</v>
      </c>
      <c r="B4" s="16"/>
      <c r="C4" s="16"/>
      <c r="I4" s="188" t="s">
        <v>37</v>
      </c>
      <c r="J4" s="188"/>
      <c r="K4" s="188"/>
      <c r="L4" s="188"/>
      <c r="M4" s="188"/>
    </row>
    <row r="5" spans="1:13" ht="15">
      <c r="A5" s="16"/>
      <c r="B5" s="16"/>
      <c r="C5" s="16"/>
      <c r="I5" s="99"/>
      <c r="J5" s="99"/>
      <c r="K5" s="99"/>
      <c r="L5" s="99"/>
      <c r="M5" s="99"/>
    </row>
    <row r="6" spans="2:13" ht="16.5" customHeight="1">
      <c r="B6" s="186" t="s">
        <v>6</v>
      </c>
      <c r="C6" s="186"/>
      <c r="D6" s="186"/>
      <c r="E6" s="186"/>
      <c r="F6" s="186"/>
      <c r="G6" s="186"/>
      <c r="H6" s="186"/>
      <c r="I6" s="186"/>
      <c r="J6" s="186"/>
      <c r="K6" s="186"/>
      <c r="L6" s="8"/>
      <c r="M6" s="8"/>
    </row>
    <row r="7" spans="2:13" ht="33.75" customHeight="1">
      <c r="B7" s="185" t="s">
        <v>39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</row>
    <row r="8" spans="2:13" ht="33.75" customHeight="1"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13" s="2" customFormat="1" ht="47.25" customHeight="1">
      <c r="A9" s="167" t="s">
        <v>7</v>
      </c>
      <c r="B9" s="167"/>
      <c r="C9" s="167"/>
      <c r="D9" s="167"/>
      <c r="E9" s="167"/>
      <c r="F9" s="166" t="s">
        <v>572</v>
      </c>
      <c r="G9" s="166"/>
      <c r="H9" s="166"/>
      <c r="I9" s="209" t="s">
        <v>15</v>
      </c>
      <c r="J9" s="209"/>
      <c r="K9" s="14" t="s">
        <v>16</v>
      </c>
      <c r="L9" s="14" t="s">
        <v>17</v>
      </c>
      <c r="M9" s="17" t="s">
        <v>571</v>
      </c>
    </row>
    <row r="10" spans="1:13" s="2" customFormat="1" ht="13.5" customHeight="1">
      <c r="A10" s="166">
        <v>1</v>
      </c>
      <c r="B10" s="166"/>
      <c r="C10" s="166"/>
      <c r="D10" s="166"/>
      <c r="E10" s="7"/>
      <c r="F10" s="166">
        <v>2</v>
      </c>
      <c r="G10" s="166"/>
      <c r="H10" s="166"/>
      <c r="I10" s="209">
        <v>3</v>
      </c>
      <c r="J10" s="209"/>
      <c r="K10" s="13">
        <v>4</v>
      </c>
      <c r="L10" s="13">
        <v>5</v>
      </c>
      <c r="M10" s="11">
        <v>6</v>
      </c>
    </row>
    <row r="11" spans="1:13" s="2" customFormat="1" ht="18.75" customHeight="1">
      <c r="A11" s="168" t="s">
        <v>76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3"/>
    </row>
    <row r="12" spans="1:13" s="2" customFormat="1" ht="47.25" customHeight="1">
      <c r="A12" s="190" t="s">
        <v>77</v>
      </c>
      <c r="B12" s="190"/>
      <c r="C12" s="190"/>
      <c r="D12" s="190"/>
      <c r="E12" s="49"/>
      <c r="F12" s="190" t="s">
        <v>332</v>
      </c>
      <c r="G12" s="190"/>
      <c r="H12" s="190"/>
      <c r="I12" s="191">
        <v>93</v>
      </c>
      <c r="J12" s="191"/>
      <c r="K12" s="54">
        <v>68</v>
      </c>
      <c r="L12" s="64" t="s">
        <v>68</v>
      </c>
      <c r="M12" s="119">
        <v>68</v>
      </c>
    </row>
    <row r="13" spans="1:13" s="2" customFormat="1" ht="30.75" customHeight="1">
      <c r="A13" s="190" t="s">
        <v>78</v>
      </c>
      <c r="B13" s="190"/>
      <c r="C13" s="190"/>
      <c r="D13" s="190"/>
      <c r="E13" s="49"/>
      <c r="F13" s="190" t="s">
        <v>69</v>
      </c>
      <c r="G13" s="190"/>
      <c r="H13" s="190"/>
      <c r="I13" s="191">
        <v>25</v>
      </c>
      <c r="J13" s="191"/>
      <c r="K13" s="54">
        <v>23</v>
      </c>
      <c r="L13" s="64" t="s">
        <v>70</v>
      </c>
      <c r="M13" s="119"/>
    </row>
    <row r="14" spans="1:13" s="2" customFormat="1" ht="49.5" customHeight="1">
      <c r="A14" s="190" t="s">
        <v>79</v>
      </c>
      <c r="B14" s="190"/>
      <c r="C14" s="190"/>
      <c r="D14" s="190"/>
      <c r="E14" s="49"/>
      <c r="F14" s="190" t="s">
        <v>319</v>
      </c>
      <c r="G14" s="190"/>
      <c r="H14" s="190"/>
      <c r="I14" s="191">
        <v>8.3</v>
      </c>
      <c r="J14" s="191"/>
      <c r="K14" s="54">
        <v>6</v>
      </c>
      <c r="L14" s="64" t="s">
        <v>68</v>
      </c>
      <c r="M14" s="119"/>
    </row>
    <row r="15" spans="1:13" s="2" customFormat="1" ht="49.5" customHeight="1">
      <c r="A15" s="205" t="s">
        <v>336</v>
      </c>
      <c r="B15" s="206"/>
      <c r="C15" s="206"/>
      <c r="D15" s="207"/>
      <c r="E15" s="77"/>
      <c r="F15" s="205" t="s">
        <v>573</v>
      </c>
      <c r="G15" s="206"/>
      <c r="H15" s="207"/>
      <c r="I15" s="201">
        <v>180</v>
      </c>
      <c r="J15" s="202"/>
      <c r="K15" s="54">
        <v>141</v>
      </c>
      <c r="L15" s="64" t="s">
        <v>68</v>
      </c>
      <c r="M15" s="119">
        <v>60.4</v>
      </c>
    </row>
    <row r="16" spans="1:15" s="91" customFormat="1" ht="21.75" customHeight="1">
      <c r="A16" s="193" t="s">
        <v>10</v>
      </c>
      <c r="B16" s="193"/>
      <c r="C16" s="193"/>
      <c r="D16" s="193"/>
      <c r="E16" s="193"/>
      <c r="F16" s="193"/>
      <c r="G16" s="193"/>
      <c r="H16" s="193"/>
      <c r="I16" s="192">
        <f>SUM(I12:I15)</f>
        <v>306.3</v>
      </c>
      <c r="J16" s="192"/>
      <c r="K16" s="101">
        <f>SUM(K12:K15)</f>
        <v>238</v>
      </c>
      <c r="L16" s="110"/>
      <c r="M16" s="111" t="s">
        <v>574</v>
      </c>
      <c r="O16" s="2"/>
    </row>
    <row r="17" spans="1:15" s="91" customFormat="1" ht="15">
      <c r="A17" s="112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06"/>
      <c r="O17" s="2"/>
    </row>
    <row r="18" spans="1:13" ht="21.75" customHeight="1">
      <c r="A18" s="200" t="s">
        <v>359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</row>
    <row r="19" spans="1:13" s="2" customFormat="1" ht="73.5" customHeight="1">
      <c r="A19" s="195" t="s">
        <v>201</v>
      </c>
      <c r="B19" s="195"/>
      <c r="C19" s="195"/>
      <c r="D19" s="195"/>
      <c r="E19" s="55"/>
      <c r="F19" s="204" t="s">
        <v>360</v>
      </c>
      <c r="G19" s="204"/>
      <c r="H19" s="204"/>
      <c r="I19" s="199">
        <v>89</v>
      </c>
      <c r="J19" s="199"/>
      <c r="K19" s="38">
        <v>63</v>
      </c>
      <c r="L19" s="45" t="s">
        <v>68</v>
      </c>
      <c r="M19" s="38">
        <v>89</v>
      </c>
    </row>
    <row r="20" spans="1:13" s="2" customFormat="1" ht="43.5" customHeight="1">
      <c r="A20" s="208" t="s">
        <v>202</v>
      </c>
      <c r="B20" s="208"/>
      <c r="C20" s="208"/>
      <c r="D20" s="208"/>
      <c r="E20" s="57"/>
      <c r="F20" s="208" t="s">
        <v>203</v>
      </c>
      <c r="G20" s="208"/>
      <c r="H20" s="208"/>
      <c r="I20" s="203">
        <v>30</v>
      </c>
      <c r="J20" s="203"/>
      <c r="K20" s="36">
        <v>25</v>
      </c>
      <c r="L20" s="36" t="s">
        <v>122</v>
      </c>
      <c r="M20" s="36">
        <v>30</v>
      </c>
    </row>
    <row r="21" spans="1:13" s="2" customFormat="1" ht="39" customHeight="1">
      <c r="A21" s="208" t="s">
        <v>205</v>
      </c>
      <c r="B21" s="208"/>
      <c r="C21" s="208"/>
      <c r="D21" s="208"/>
      <c r="E21" s="57"/>
      <c r="F21" s="208" t="s">
        <v>204</v>
      </c>
      <c r="G21" s="208"/>
      <c r="H21" s="208"/>
      <c r="I21" s="203">
        <v>15</v>
      </c>
      <c r="J21" s="203"/>
      <c r="K21" s="36">
        <v>12.5</v>
      </c>
      <c r="L21" s="36" t="s">
        <v>122</v>
      </c>
      <c r="M21" s="36">
        <v>15</v>
      </c>
    </row>
    <row r="22" spans="1:13" s="2" customFormat="1" ht="37.5" customHeight="1">
      <c r="A22" s="208" t="s">
        <v>206</v>
      </c>
      <c r="B22" s="208"/>
      <c r="C22" s="208"/>
      <c r="D22" s="208"/>
      <c r="E22" s="57"/>
      <c r="F22" s="253" t="s">
        <v>207</v>
      </c>
      <c r="G22" s="253"/>
      <c r="H22" s="253"/>
      <c r="I22" s="203">
        <v>12</v>
      </c>
      <c r="J22" s="203"/>
      <c r="K22" s="36">
        <v>10.8</v>
      </c>
      <c r="L22" s="36" t="s">
        <v>97</v>
      </c>
      <c r="M22" s="36">
        <v>12</v>
      </c>
    </row>
    <row r="23" spans="1:13" s="2" customFormat="1" ht="21.75" customHeight="1">
      <c r="A23" s="208" t="s">
        <v>208</v>
      </c>
      <c r="B23" s="208"/>
      <c r="C23" s="208"/>
      <c r="D23" s="208"/>
      <c r="E23" s="65"/>
      <c r="F23" s="208" t="s">
        <v>209</v>
      </c>
      <c r="G23" s="208"/>
      <c r="H23" s="208"/>
      <c r="I23" s="203">
        <v>20</v>
      </c>
      <c r="J23" s="203"/>
      <c r="K23" s="36">
        <v>13</v>
      </c>
      <c r="L23" s="36" t="s">
        <v>68</v>
      </c>
      <c r="M23" s="36">
        <v>20</v>
      </c>
    </row>
    <row r="24" spans="1:13" ht="18.75" customHeight="1">
      <c r="A24" s="244" t="s">
        <v>178</v>
      </c>
      <c r="B24" s="244"/>
      <c r="C24" s="244"/>
      <c r="D24" s="244"/>
      <c r="E24" s="244"/>
      <c r="F24" s="244"/>
      <c r="G24" s="244"/>
      <c r="H24" s="244"/>
      <c r="I24" s="236">
        <f>SUM(I19:I23)</f>
        <v>166</v>
      </c>
      <c r="J24" s="236"/>
      <c r="K24" s="32">
        <f>SUM(K19:K23)</f>
        <v>124.3</v>
      </c>
      <c r="L24" s="100"/>
      <c r="M24" s="30" t="s">
        <v>575</v>
      </c>
    </row>
    <row r="25" spans="1:13" ht="15">
      <c r="A25" s="112"/>
      <c r="M25" s="106"/>
    </row>
    <row r="26" spans="1:13" ht="18" customHeight="1">
      <c r="A26" s="235" t="s">
        <v>176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</row>
    <row r="27" spans="1:13" ht="34.5" customHeight="1">
      <c r="A27" s="194" t="s">
        <v>179</v>
      </c>
      <c r="B27" s="194"/>
      <c r="C27" s="194"/>
      <c r="D27" s="194"/>
      <c r="E27" s="48"/>
      <c r="F27" s="254" t="s">
        <v>180</v>
      </c>
      <c r="G27" s="254"/>
      <c r="H27" s="254"/>
      <c r="I27" s="199">
        <v>45.637</v>
      </c>
      <c r="J27" s="199"/>
      <c r="K27" s="38">
        <v>35.632</v>
      </c>
      <c r="L27" s="45" t="s">
        <v>181</v>
      </c>
      <c r="M27" s="59">
        <v>27.7</v>
      </c>
    </row>
    <row r="28" spans="1:13" ht="41.25" customHeight="1">
      <c r="A28" s="194" t="s">
        <v>210</v>
      </c>
      <c r="B28" s="194"/>
      <c r="C28" s="194"/>
      <c r="D28" s="194"/>
      <c r="E28" s="48"/>
      <c r="F28" s="254" t="s">
        <v>182</v>
      </c>
      <c r="G28" s="254"/>
      <c r="H28" s="254"/>
      <c r="I28" s="199">
        <v>6.058</v>
      </c>
      <c r="J28" s="199"/>
      <c r="K28" s="38">
        <v>5.196</v>
      </c>
      <c r="L28" s="45" t="s">
        <v>68</v>
      </c>
      <c r="M28" s="59">
        <v>5.2</v>
      </c>
    </row>
    <row r="29" spans="1:13" s="8" customFormat="1" ht="25.5" customHeight="1">
      <c r="A29" s="256" t="s">
        <v>177</v>
      </c>
      <c r="B29" s="256"/>
      <c r="C29" s="256"/>
      <c r="D29" s="256"/>
      <c r="E29" s="256"/>
      <c r="F29" s="256"/>
      <c r="G29" s="256"/>
      <c r="H29" s="256"/>
      <c r="I29" s="255">
        <f>SUM(I27:I28)</f>
        <v>51.695</v>
      </c>
      <c r="J29" s="255"/>
      <c r="K29" s="26">
        <f>SUM(K27:K28)</f>
        <v>40.827999999999996</v>
      </c>
      <c r="L29" s="12"/>
      <c r="M29" s="9" t="s">
        <v>576</v>
      </c>
    </row>
    <row r="30" spans="1:13" ht="24" customHeight="1">
      <c r="A30" s="196" t="s">
        <v>75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8"/>
    </row>
    <row r="31" spans="1:13" ht="73.5" customHeight="1">
      <c r="A31" s="194" t="s">
        <v>80</v>
      </c>
      <c r="B31" s="194"/>
      <c r="C31" s="194"/>
      <c r="D31" s="194"/>
      <c r="E31" s="48"/>
      <c r="F31" s="194" t="s">
        <v>320</v>
      </c>
      <c r="G31" s="194"/>
      <c r="H31" s="194"/>
      <c r="I31" s="199">
        <v>27</v>
      </c>
      <c r="J31" s="199"/>
      <c r="K31" s="38">
        <v>12.3</v>
      </c>
      <c r="L31" s="58" t="s">
        <v>71</v>
      </c>
      <c r="M31" s="25">
        <v>27</v>
      </c>
    </row>
    <row r="32" spans="1:13" ht="17.25" customHeight="1">
      <c r="A32" s="238" t="s">
        <v>72</v>
      </c>
      <c r="B32" s="238"/>
      <c r="C32" s="238"/>
      <c r="D32" s="238"/>
      <c r="E32" s="238"/>
      <c r="F32" s="238"/>
      <c r="G32" s="238"/>
      <c r="H32" s="238"/>
      <c r="I32" s="236">
        <f>SUM(I31:I31)</f>
        <v>27</v>
      </c>
      <c r="J32" s="236"/>
      <c r="K32" s="32">
        <f>SUM(K31:K31)</f>
        <v>12.3</v>
      </c>
      <c r="L32" s="11"/>
      <c r="M32" s="3" t="s">
        <v>577</v>
      </c>
    </row>
    <row r="33" spans="1:13" ht="17.25" customHeight="1">
      <c r="A33" s="102"/>
      <c r="B33" s="103"/>
      <c r="C33" s="103"/>
      <c r="D33" s="103"/>
      <c r="E33" s="103"/>
      <c r="F33" s="103"/>
      <c r="G33" s="103"/>
      <c r="H33" s="103"/>
      <c r="I33" s="104"/>
      <c r="J33" s="104"/>
      <c r="K33" s="104"/>
      <c r="L33" s="105"/>
      <c r="M33" s="106"/>
    </row>
    <row r="34" spans="1:13" ht="15.75" customHeight="1">
      <c r="A34" s="165" t="s">
        <v>41</v>
      </c>
      <c r="B34" s="250"/>
      <c r="C34" s="250"/>
      <c r="D34" s="250"/>
      <c r="E34" s="250"/>
      <c r="F34" s="250"/>
      <c r="G34" s="250"/>
      <c r="H34" s="250"/>
      <c r="I34" s="250"/>
      <c r="J34" s="251"/>
      <c r="K34" s="251"/>
      <c r="L34" s="251"/>
      <c r="M34" s="252"/>
    </row>
    <row r="35" spans="1:13" ht="42" customHeight="1">
      <c r="A35" s="204" t="s">
        <v>42</v>
      </c>
      <c r="B35" s="204"/>
      <c r="C35" s="204"/>
      <c r="D35" s="204"/>
      <c r="E35" s="12"/>
      <c r="F35" s="204" t="s">
        <v>183</v>
      </c>
      <c r="G35" s="204"/>
      <c r="H35" s="204"/>
      <c r="I35" s="259">
        <v>86.008</v>
      </c>
      <c r="J35" s="259"/>
      <c r="K35" s="38">
        <v>76.537</v>
      </c>
      <c r="L35" s="30" t="s">
        <v>97</v>
      </c>
      <c r="M35" s="25">
        <v>76.537</v>
      </c>
    </row>
    <row r="36" spans="1:13" ht="27.75" customHeight="1">
      <c r="A36" s="159" t="s">
        <v>43</v>
      </c>
      <c r="B36" s="159"/>
      <c r="C36" s="159"/>
      <c r="D36" s="159"/>
      <c r="E36" s="12"/>
      <c r="F36" s="204" t="s">
        <v>185</v>
      </c>
      <c r="G36" s="204"/>
      <c r="H36" s="204"/>
      <c r="I36" s="199">
        <v>76.33</v>
      </c>
      <c r="J36" s="199"/>
      <c r="K36" s="38">
        <v>60.102</v>
      </c>
      <c r="L36" s="30" t="s">
        <v>68</v>
      </c>
      <c r="M36" s="25">
        <v>14.391</v>
      </c>
    </row>
    <row r="37" spans="1:13" ht="33.75" customHeight="1">
      <c r="A37" s="159" t="s">
        <v>211</v>
      </c>
      <c r="B37" s="159"/>
      <c r="C37" s="159"/>
      <c r="D37" s="159"/>
      <c r="E37" s="12"/>
      <c r="F37" s="204" t="s">
        <v>186</v>
      </c>
      <c r="G37" s="204"/>
      <c r="H37" s="204"/>
      <c r="I37" s="199">
        <v>6.381</v>
      </c>
      <c r="J37" s="199"/>
      <c r="K37" s="38">
        <v>5.172</v>
      </c>
      <c r="L37" s="30" t="s">
        <v>97</v>
      </c>
      <c r="M37" s="25">
        <v>5.172</v>
      </c>
    </row>
    <row r="38" spans="1:13" s="8" customFormat="1" ht="21" customHeight="1">
      <c r="A38" s="257" t="s">
        <v>12</v>
      </c>
      <c r="B38" s="257"/>
      <c r="C38" s="257"/>
      <c r="D38" s="257"/>
      <c r="E38" s="257"/>
      <c r="F38" s="257"/>
      <c r="G38" s="257"/>
      <c r="H38" s="257"/>
      <c r="I38" s="258">
        <f>SUM(I35:I37)</f>
        <v>168.719</v>
      </c>
      <c r="J38" s="258"/>
      <c r="K38" s="33">
        <f>SUM(K35:K37)</f>
        <v>141.811</v>
      </c>
      <c r="L38" s="51"/>
      <c r="M38" s="34" t="s">
        <v>578</v>
      </c>
    </row>
    <row r="39" spans="1:13" s="8" customFormat="1" ht="21" customHeight="1">
      <c r="A39" s="96"/>
      <c r="B39" s="97"/>
      <c r="C39" s="97"/>
      <c r="D39" s="97"/>
      <c r="E39" s="97"/>
      <c r="F39" s="97"/>
      <c r="G39" s="97"/>
      <c r="H39" s="97"/>
      <c r="I39" s="107"/>
      <c r="J39" s="107"/>
      <c r="K39" s="107"/>
      <c r="L39" s="108"/>
      <c r="M39" s="109"/>
    </row>
    <row r="40" spans="1:13" ht="19.5" customHeight="1">
      <c r="A40" s="161" t="s">
        <v>30</v>
      </c>
      <c r="B40" s="162"/>
      <c r="C40" s="162"/>
      <c r="D40" s="162"/>
      <c r="E40" s="162"/>
      <c r="F40" s="162"/>
      <c r="G40" s="162"/>
      <c r="H40" s="162"/>
      <c r="I40" s="162"/>
      <c r="J40" s="163"/>
      <c r="K40" s="163"/>
      <c r="L40" s="163"/>
      <c r="M40" s="164"/>
    </row>
    <row r="41" spans="1:13" ht="40.5" customHeight="1">
      <c r="A41" s="195" t="s">
        <v>81</v>
      </c>
      <c r="B41" s="195"/>
      <c r="C41" s="195"/>
      <c r="D41" s="195"/>
      <c r="E41" s="50"/>
      <c r="F41" s="204" t="s">
        <v>187</v>
      </c>
      <c r="G41" s="204"/>
      <c r="H41" s="204"/>
      <c r="I41" s="199">
        <v>79.21</v>
      </c>
      <c r="J41" s="199"/>
      <c r="K41" s="45">
        <v>67.885</v>
      </c>
      <c r="L41" s="45" t="s">
        <v>122</v>
      </c>
      <c r="M41" s="35"/>
    </row>
    <row r="42" spans="1:13" ht="44.25" customHeight="1">
      <c r="A42" s="204" t="s">
        <v>82</v>
      </c>
      <c r="B42" s="204"/>
      <c r="C42" s="204"/>
      <c r="D42" s="204"/>
      <c r="E42" s="35"/>
      <c r="F42" s="204" t="s">
        <v>424</v>
      </c>
      <c r="G42" s="204"/>
      <c r="H42" s="204"/>
      <c r="I42" s="203" t="s">
        <v>579</v>
      </c>
      <c r="J42" s="203"/>
      <c r="K42" s="36" t="s">
        <v>580</v>
      </c>
      <c r="L42" s="45" t="s">
        <v>68</v>
      </c>
      <c r="M42" s="36">
        <v>234.5</v>
      </c>
    </row>
    <row r="43" spans="1:13" ht="17.25" customHeight="1">
      <c r="A43" s="158" t="s">
        <v>73</v>
      </c>
      <c r="B43" s="158"/>
      <c r="C43" s="158"/>
      <c r="D43" s="158"/>
      <c r="E43" s="158"/>
      <c r="F43" s="158"/>
      <c r="G43" s="158"/>
      <c r="H43" s="158"/>
      <c r="I43" s="160" t="s">
        <v>581</v>
      </c>
      <c r="J43" s="160"/>
      <c r="K43" s="56" t="s">
        <v>582</v>
      </c>
      <c r="L43" s="51"/>
      <c r="M43" s="35" t="s">
        <v>583</v>
      </c>
    </row>
    <row r="44" spans="1:13" ht="17.25" customHeight="1">
      <c r="A44" s="102"/>
      <c r="B44" s="103"/>
      <c r="C44" s="103"/>
      <c r="D44" s="103"/>
      <c r="E44" s="103"/>
      <c r="F44" s="103"/>
      <c r="G44" s="103"/>
      <c r="H44" s="103"/>
      <c r="I44" s="104"/>
      <c r="J44" s="104"/>
      <c r="K44" s="104"/>
      <c r="L44" s="105"/>
      <c r="M44" s="106"/>
    </row>
    <row r="45" spans="1:13" s="8" customFormat="1" ht="28.5" customHeight="1">
      <c r="A45" s="235" t="s">
        <v>31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</row>
    <row r="46" spans="1:13" ht="31.5" customHeight="1">
      <c r="A46" s="194" t="s">
        <v>65</v>
      </c>
      <c r="B46" s="194"/>
      <c r="C46" s="194"/>
      <c r="D46" s="194"/>
      <c r="E46" s="3"/>
      <c r="F46" s="232" t="s">
        <v>66</v>
      </c>
      <c r="G46" s="232"/>
      <c r="H46" s="232"/>
      <c r="I46" s="230">
        <v>104.949</v>
      </c>
      <c r="J46" s="230"/>
      <c r="K46" s="25">
        <v>80.796</v>
      </c>
      <c r="L46" s="30" t="s">
        <v>122</v>
      </c>
      <c r="M46" s="25">
        <v>80.796</v>
      </c>
    </row>
    <row r="47" spans="1:13" ht="20.25" customHeight="1">
      <c r="A47" s="232" t="s">
        <v>83</v>
      </c>
      <c r="B47" s="232"/>
      <c r="C47" s="232"/>
      <c r="D47" s="232"/>
      <c r="E47" s="3"/>
      <c r="F47" s="232" t="s">
        <v>184</v>
      </c>
      <c r="G47" s="232"/>
      <c r="H47" s="232"/>
      <c r="I47" s="230">
        <v>90.089</v>
      </c>
      <c r="J47" s="230"/>
      <c r="K47" s="25">
        <v>71.904</v>
      </c>
      <c r="L47" s="11" t="s">
        <v>68</v>
      </c>
      <c r="M47" s="25">
        <v>71.904</v>
      </c>
    </row>
    <row r="48" spans="1:13" s="8" customFormat="1" ht="23.25" customHeight="1">
      <c r="A48" s="232" t="s">
        <v>84</v>
      </c>
      <c r="B48" s="232"/>
      <c r="C48" s="232"/>
      <c r="D48" s="232"/>
      <c r="E48" s="9"/>
      <c r="F48" s="232" t="s">
        <v>188</v>
      </c>
      <c r="G48" s="232"/>
      <c r="H48" s="232"/>
      <c r="I48" s="182">
        <v>45.045</v>
      </c>
      <c r="J48" s="182"/>
      <c r="K48" s="31">
        <v>33.404</v>
      </c>
      <c r="L48" s="11" t="s">
        <v>68</v>
      </c>
      <c r="M48" s="31">
        <v>33.404</v>
      </c>
    </row>
    <row r="49" spans="1:13" ht="38.25" customHeight="1">
      <c r="A49" s="232" t="s">
        <v>85</v>
      </c>
      <c r="B49" s="232"/>
      <c r="C49" s="232"/>
      <c r="D49" s="232"/>
      <c r="E49" s="3"/>
      <c r="F49" s="232" t="s">
        <v>189</v>
      </c>
      <c r="G49" s="232"/>
      <c r="H49" s="232"/>
      <c r="I49" s="230">
        <v>93.109</v>
      </c>
      <c r="J49" s="230"/>
      <c r="K49" s="25">
        <v>67.821</v>
      </c>
      <c r="L49" s="30" t="s">
        <v>122</v>
      </c>
      <c r="M49" s="25">
        <v>67.821</v>
      </c>
    </row>
    <row r="50" spans="1:13" ht="19.5" customHeight="1">
      <c r="A50" s="244" t="s">
        <v>67</v>
      </c>
      <c r="B50" s="244"/>
      <c r="C50" s="244"/>
      <c r="D50" s="244"/>
      <c r="E50" s="244"/>
      <c r="F50" s="244"/>
      <c r="G50" s="244"/>
      <c r="H50" s="244"/>
      <c r="I50" s="236">
        <f>SUM(I46:I49)</f>
        <v>333.192</v>
      </c>
      <c r="J50" s="236"/>
      <c r="K50" s="32">
        <f>SUM(K46:K49)</f>
        <v>253.92499999999998</v>
      </c>
      <c r="L50" s="11"/>
      <c r="M50" s="3" t="s">
        <v>584</v>
      </c>
    </row>
    <row r="51" spans="1:13" ht="17.25" customHeight="1">
      <c r="A51" s="102"/>
      <c r="B51" s="103"/>
      <c r="C51" s="103"/>
      <c r="D51" s="103"/>
      <c r="E51" s="103"/>
      <c r="F51" s="103"/>
      <c r="G51" s="103"/>
      <c r="H51" s="103"/>
      <c r="I51" s="104"/>
      <c r="J51" s="104"/>
      <c r="K51" s="104"/>
      <c r="L51" s="105"/>
      <c r="M51" s="106"/>
    </row>
    <row r="52" spans="1:13" ht="22.5" customHeight="1">
      <c r="A52" s="235" t="s">
        <v>74</v>
      </c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</row>
    <row r="53" spans="1:13" ht="133.5" customHeight="1">
      <c r="A53" s="194" t="s">
        <v>212</v>
      </c>
      <c r="B53" s="194"/>
      <c r="C53" s="194"/>
      <c r="D53" s="194"/>
      <c r="E53" s="52"/>
      <c r="F53" s="194" t="s">
        <v>228</v>
      </c>
      <c r="G53" s="194"/>
      <c r="H53" s="194"/>
      <c r="I53" s="170">
        <v>134.718</v>
      </c>
      <c r="J53" s="170"/>
      <c r="K53" s="59" t="s">
        <v>585</v>
      </c>
      <c r="L53" s="44" t="s">
        <v>226</v>
      </c>
      <c r="M53" s="36">
        <v>107.575</v>
      </c>
    </row>
    <row r="54" spans="1:13" ht="30.75" customHeight="1">
      <c r="A54" s="194" t="s">
        <v>222</v>
      </c>
      <c r="B54" s="194"/>
      <c r="C54" s="194"/>
      <c r="D54" s="194"/>
      <c r="E54" s="52"/>
      <c r="F54" s="194" t="s">
        <v>229</v>
      </c>
      <c r="G54" s="194"/>
      <c r="H54" s="194"/>
      <c r="I54" s="170">
        <v>26.345</v>
      </c>
      <c r="J54" s="170"/>
      <c r="K54" s="59">
        <v>21.799</v>
      </c>
      <c r="L54" s="44" t="s">
        <v>226</v>
      </c>
      <c r="M54" s="36">
        <v>21.799</v>
      </c>
    </row>
    <row r="55" spans="1:13" ht="32.25" customHeight="1">
      <c r="A55" s="194" t="s">
        <v>223</v>
      </c>
      <c r="B55" s="194"/>
      <c r="C55" s="194"/>
      <c r="D55" s="194"/>
      <c r="E55" s="52"/>
      <c r="F55" s="194" t="s">
        <v>198</v>
      </c>
      <c r="G55" s="194"/>
      <c r="H55" s="194"/>
      <c r="I55" s="170">
        <v>2.461</v>
      </c>
      <c r="J55" s="170"/>
      <c r="K55" s="59">
        <v>1.954</v>
      </c>
      <c r="L55" s="44" t="s">
        <v>226</v>
      </c>
      <c r="M55" s="36"/>
    </row>
    <row r="56" spans="1:13" ht="72" customHeight="1">
      <c r="A56" s="194" t="s">
        <v>224</v>
      </c>
      <c r="B56" s="194"/>
      <c r="C56" s="194"/>
      <c r="D56" s="194"/>
      <c r="E56" s="52"/>
      <c r="F56" s="194" t="s">
        <v>199</v>
      </c>
      <c r="G56" s="194"/>
      <c r="H56" s="194"/>
      <c r="I56" s="170">
        <v>22.056</v>
      </c>
      <c r="J56" s="170"/>
      <c r="K56" s="59">
        <v>19.653</v>
      </c>
      <c r="L56" s="44" t="s">
        <v>226</v>
      </c>
      <c r="M56" s="36"/>
    </row>
    <row r="57" spans="1:13" ht="28.5" customHeight="1">
      <c r="A57" s="194" t="s">
        <v>225</v>
      </c>
      <c r="B57" s="194"/>
      <c r="C57" s="194"/>
      <c r="D57" s="194"/>
      <c r="E57" s="52"/>
      <c r="F57" s="194" t="s">
        <v>200</v>
      </c>
      <c r="G57" s="194"/>
      <c r="H57" s="194"/>
      <c r="I57" s="170">
        <v>10.492</v>
      </c>
      <c r="J57" s="170"/>
      <c r="K57" s="59">
        <v>8.15</v>
      </c>
      <c r="L57" s="44" t="s">
        <v>227</v>
      </c>
      <c r="M57" s="36"/>
    </row>
    <row r="58" spans="1:13" ht="41.25" customHeight="1">
      <c r="A58" s="171" t="s">
        <v>337</v>
      </c>
      <c r="B58" s="172"/>
      <c r="C58" s="172"/>
      <c r="D58" s="173"/>
      <c r="E58" s="76"/>
      <c r="F58" s="171" t="s">
        <v>338</v>
      </c>
      <c r="G58" s="172"/>
      <c r="H58" s="173"/>
      <c r="I58" s="215">
        <v>40</v>
      </c>
      <c r="J58" s="216"/>
      <c r="K58" s="59">
        <v>32</v>
      </c>
      <c r="L58" s="44" t="s">
        <v>97</v>
      </c>
      <c r="M58" s="36"/>
    </row>
    <row r="59" spans="1:13" ht="43.5" customHeight="1">
      <c r="A59" s="194" t="s">
        <v>339</v>
      </c>
      <c r="B59" s="194"/>
      <c r="C59" s="194"/>
      <c r="D59" s="194"/>
      <c r="E59" s="52"/>
      <c r="F59" s="194" t="s">
        <v>230</v>
      </c>
      <c r="G59" s="194"/>
      <c r="H59" s="194"/>
      <c r="I59" s="170">
        <v>157.088</v>
      </c>
      <c r="J59" s="170"/>
      <c r="K59" s="59">
        <v>102.235</v>
      </c>
      <c r="L59" s="44" t="s">
        <v>227</v>
      </c>
      <c r="M59" s="36">
        <v>22.88</v>
      </c>
    </row>
    <row r="60" spans="1:13" ht="57.75" customHeight="1">
      <c r="A60" s="194" t="s">
        <v>340</v>
      </c>
      <c r="B60" s="194"/>
      <c r="C60" s="194"/>
      <c r="D60" s="194"/>
      <c r="E60" s="52"/>
      <c r="F60" s="194" t="s">
        <v>231</v>
      </c>
      <c r="G60" s="194"/>
      <c r="H60" s="194"/>
      <c r="I60" s="170">
        <v>147.329</v>
      </c>
      <c r="J60" s="170"/>
      <c r="K60" s="59">
        <v>128.472</v>
      </c>
      <c r="L60" s="44" t="s">
        <v>227</v>
      </c>
      <c r="M60" s="36">
        <v>128.472</v>
      </c>
    </row>
    <row r="61" spans="1:13" ht="76.5" customHeight="1">
      <c r="A61" s="194" t="s">
        <v>341</v>
      </c>
      <c r="B61" s="194"/>
      <c r="C61" s="194"/>
      <c r="D61" s="194"/>
      <c r="E61" s="52"/>
      <c r="F61" s="260" t="s">
        <v>321</v>
      </c>
      <c r="G61" s="260"/>
      <c r="H61" s="260"/>
      <c r="I61" s="170">
        <v>160.472</v>
      </c>
      <c r="J61" s="170"/>
      <c r="K61" s="59">
        <v>126.774</v>
      </c>
      <c r="L61" s="44" t="s">
        <v>226</v>
      </c>
      <c r="M61" s="36">
        <v>126.774</v>
      </c>
    </row>
    <row r="62" spans="1:13" ht="57" customHeight="1">
      <c r="A62" s="261" t="s">
        <v>13</v>
      </c>
      <c r="B62" s="262"/>
      <c r="C62" s="262"/>
      <c r="D62" s="262"/>
      <c r="E62" s="262"/>
      <c r="F62" s="262"/>
      <c r="G62" s="262"/>
      <c r="H62" s="263"/>
      <c r="I62" s="236">
        <f>SUM(I53:I61)</f>
        <v>700.961</v>
      </c>
      <c r="J62" s="236"/>
      <c r="K62" s="32">
        <f>SUM(K53:K61)</f>
        <v>441.03700000000003</v>
      </c>
      <c r="L62" s="11"/>
      <c r="M62" s="32" t="s">
        <v>586</v>
      </c>
    </row>
    <row r="63" spans="1:13" ht="17.25" customHeight="1">
      <c r="A63" s="102"/>
      <c r="B63" s="103"/>
      <c r="C63" s="103"/>
      <c r="D63" s="103"/>
      <c r="E63" s="103"/>
      <c r="F63" s="103"/>
      <c r="G63" s="103"/>
      <c r="H63" s="103"/>
      <c r="I63" s="104"/>
      <c r="J63" s="104"/>
      <c r="K63" s="104"/>
      <c r="L63" s="105"/>
      <c r="M63" s="106"/>
    </row>
    <row r="64" spans="1:13" ht="25.5" customHeight="1">
      <c r="A64" s="235" t="s">
        <v>35</v>
      </c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</row>
    <row r="65" spans="1:13" ht="15.75" customHeight="1">
      <c r="A65" s="243" t="s">
        <v>123</v>
      </c>
      <c r="B65" s="243"/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</row>
    <row r="66" spans="1:13" ht="45.75" customHeight="1">
      <c r="A66" s="232" t="s">
        <v>87</v>
      </c>
      <c r="B66" s="232"/>
      <c r="C66" s="232"/>
      <c r="D66" s="232"/>
      <c r="E66" s="3"/>
      <c r="F66" s="213" t="s">
        <v>190</v>
      </c>
      <c r="G66" s="213"/>
      <c r="H66" s="213"/>
      <c r="I66" s="230">
        <v>14.663</v>
      </c>
      <c r="J66" s="230"/>
      <c r="K66" s="25">
        <v>10.784</v>
      </c>
      <c r="L66" s="30" t="s">
        <v>70</v>
      </c>
      <c r="M66" s="25">
        <v>10.784</v>
      </c>
    </row>
    <row r="67" spans="1:13" ht="95.25" customHeight="1">
      <c r="A67" s="232" t="s">
        <v>88</v>
      </c>
      <c r="B67" s="232"/>
      <c r="C67" s="232"/>
      <c r="D67" s="232"/>
      <c r="E67" s="3"/>
      <c r="F67" s="213" t="s">
        <v>191</v>
      </c>
      <c r="G67" s="213"/>
      <c r="H67" s="213"/>
      <c r="I67" s="230">
        <v>57.207</v>
      </c>
      <c r="J67" s="230"/>
      <c r="K67" s="25">
        <v>47.703</v>
      </c>
      <c r="L67" s="30" t="s">
        <v>89</v>
      </c>
      <c r="M67" s="25">
        <v>22.593</v>
      </c>
    </row>
    <row r="68" spans="1:13" ht="72" customHeight="1">
      <c r="A68" s="232" t="s">
        <v>90</v>
      </c>
      <c r="B68" s="232"/>
      <c r="C68" s="232"/>
      <c r="D68" s="232"/>
      <c r="E68" s="3"/>
      <c r="F68" s="213" t="s">
        <v>192</v>
      </c>
      <c r="G68" s="213"/>
      <c r="H68" s="213"/>
      <c r="I68" s="230">
        <v>52.698</v>
      </c>
      <c r="J68" s="230"/>
      <c r="K68" s="25">
        <v>48.473</v>
      </c>
      <c r="L68" s="30" t="s">
        <v>68</v>
      </c>
      <c r="M68" s="25">
        <v>22.593</v>
      </c>
    </row>
    <row r="69" spans="1:13" ht="26.25" customHeight="1">
      <c r="A69" s="239" t="s">
        <v>124</v>
      </c>
      <c r="B69" s="239"/>
      <c r="C69" s="239"/>
      <c r="D69" s="239"/>
      <c r="E69" s="239"/>
      <c r="F69" s="239"/>
      <c r="G69" s="239"/>
      <c r="H69" s="239"/>
      <c r="I69" s="236">
        <f>SUM(I66:I68)</f>
        <v>124.56800000000001</v>
      </c>
      <c r="J69" s="236"/>
      <c r="K69" s="32">
        <f>SUM(K66:K68)</f>
        <v>106.96000000000001</v>
      </c>
      <c r="L69" s="30"/>
      <c r="M69" s="3"/>
    </row>
    <row r="70" spans="1:13" ht="26.25" customHeight="1">
      <c r="A70" s="248" t="s">
        <v>125</v>
      </c>
      <c r="B70" s="248"/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248"/>
    </row>
    <row r="71" spans="1:13" ht="122.25" customHeight="1">
      <c r="A71" s="232" t="s">
        <v>126</v>
      </c>
      <c r="B71" s="232"/>
      <c r="C71" s="232"/>
      <c r="D71" s="232"/>
      <c r="E71" s="3"/>
      <c r="F71" s="232" t="s">
        <v>326</v>
      </c>
      <c r="G71" s="232"/>
      <c r="H71" s="232"/>
      <c r="I71" s="230">
        <v>196.025</v>
      </c>
      <c r="J71" s="230"/>
      <c r="K71" s="25">
        <v>164.856</v>
      </c>
      <c r="L71" s="30" t="s">
        <v>68</v>
      </c>
      <c r="M71" s="25">
        <v>164.856</v>
      </c>
    </row>
    <row r="72" spans="1:13" ht="96" customHeight="1">
      <c r="A72" s="232" t="s">
        <v>127</v>
      </c>
      <c r="B72" s="232"/>
      <c r="C72" s="232"/>
      <c r="D72" s="232"/>
      <c r="E72" s="3"/>
      <c r="F72" s="232" t="s">
        <v>193</v>
      </c>
      <c r="G72" s="232"/>
      <c r="H72" s="232"/>
      <c r="I72" s="230">
        <v>35.729</v>
      </c>
      <c r="J72" s="230"/>
      <c r="K72" s="25">
        <v>31.084</v>
      </c>
      <c r="L72" s="30" t="s">
        <v>68</v>
      </c>
      <c r="M72" s="25">
        <v>31.084</v>
      </c>
    </row>
    <row r="73" spans="1:13" ht="21.75" customHeight="1">
      <c r="A73" s="244" t="s">
        <v>128</v>
      </c>
      <c r="B73" s="244"/>
      <c r="C73" s="244"/>
      <c r="D73" s="244"/>
      <c r="E73" s="244"/>
      <c r="F73" s="244"/>
      <c r="G73" s="244"/>
      <c r="H73" s="244"/>
      <c r="I73" s="236">
        <f>SUM(I71:I72)</f>
        <v>231.75400000000002</v>
      </c>
      <c r="J73" s="236"/>
      <c r="K73" s="32">
        <f>SUM(K71:K72)</f>
        <v>195.94</v>
      </c>
      <c r="L73" s="30"/>
      <c r="M73" s="25"/>
    </row>
    <row r="74" spans="1:13" s="8" customFormat="1" ht="20.25" customHeight="1">
      <c r="A74" s="238" t="s">
        <v>4</v>
      </c>
      <c r="B74" s="238"/>
      <c r="C74" s="238"/>
      <c r="D74" s="238"/>
      <c r="E74" s="238"/>
      <c r="F74" s="238"/>
      <c r="G74" s="238"/>
      <c r="H74" s="238"/>
      <c r="I74" s="236">
        <f>I73+I69</f>
        <v>356.322</v>
      </c>
      <c r="J74" s="236"/>
      <c r="K74" s="32">
        <f>K73+K69</f>
        <v>302.9</v>
      </c>
      <c r="L74" s="66"/>
      <c r="M74" s="9" t="s">
        <v>587</v>
      </c>
    </row>
    <row r="75" spans="1:13" ht="17.25" customHeight="1">
      <c r="A75" s="102"/>
      <c r="B75" s="103"/>
      <c r="C75" s="103"/>
      <c r="D75" s="103"/>
      <c r="E75" s="103"/>
      <c r="F75" s="103"/>
      <c r="G75" s="103"/>
      <c r="H75" s="103"/>
      <c r="I75" s="104"/>
      <c r="J75" s="104"/>
      <c r="K75" s="104"/>
      <c r="L75" s="105"/>
      <c r="M75" s="106"/>
    </row>
    <row r="76" spans="1:13" ht="15.75" customHeight="1">
      <c r="A76" s="211" t="s">
        <v>11</v>
      </c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</row>
    <row r="77" spans="1:13" ht="15.75" customHeight="1">
      <c r="A77" s="211" t="s">
        <v>101</v>
      </c>
      <c r="B77" s="212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2"/>
    </row>
    <row r="78" spans="1:13" ht="36" customHeight="1">
      <c r="A78" s="232" t="s">
        <v>91</v>
      </c>
      <c r="B78" s="232"/>
      <c r="C78" s="232"/>
      <c r="D78" s="232"/>
      <c r="E78" s="3"/>
      <c r="F78" s="232" t="s">
        <v>92</v>
      </c>
      <c r="G78" s="232"/>
      <c r="H78" s="232"/>
      <c r="I78" s="230">
        <v>33.937</v>
      </c>
      <c r="J78" s="230"/>
      <c r="K78" s="25">
        <v>32.617</v>
      </c>
      <c r="L78" s="30" t="s">
        <v>89</v>
      </c>
      <c r="M78" s="25">
        <v>32.617</v>
      </c>
    </row>
    <row r="79" spans="1:13" ht="34.5" customHeight="1">
      <c r="A79" s="232" t="s">
        <v>93</v>
      </c>
      <c r="B79" s="232"/>
      <c r="C79" s="232"/>
      <c r="D79" s="232"/>
      <c r="E79" s="3"/>
      <c r="F79" s="232" t="s">
        <v>94</v>
      </c>
      <c r="G79" s="232"/>
      <c r="H79" s="232"/>
      <c r="I79" s="230">
        <v>48.175</v>
      </c>
      <c r="J79" s="230"/>
      <c r="K79" s="25">
        <v>40.204</v>
      </c>
      <c r="L79" s="30" t="s">
        <v>68</v>
      </c>
      <c r="M79" s="25">
        <v>40.204</v>
      </c>
    </row>
    <row r="80" spans="1:13" ht="46.5" customHeight="1">
      <c r="A80" s="232" t="s">
        <v>95</v>
      </c>
      <c r="B80" s="232"/>
      <c r="C80" s="232"/>
      <c r="D80" s="232"/>
      <c r="E80" s="3"/>
      <c r="F80" s="232" t="s">
        <v>96</v>
      </c>
      <c r="G80" s="232"/>
      <c r="H80" s="232"/>
      <c r="I80" s="230">
        <v>16.437</v>
      </c>
      <c r="J80" s="230"/>
      <c r="K80" s="25">
        <v>6.289</v>
      </c>
      <c r="L80" s="30" t="s">
        <v>97</v>
      </c>
      <c r="M80" s="25">
        <v>6.289</v>
      </c>
    </row>
    <row r="81" spans="1:13" ht="31.5" customHeight="1">
      <c r="A81" s="232" t="s">
        <v>98</v>
      </c>
      <c r="B81" s="232"/>
      <c r="C81" s="232"/>
      <c r="D81" s="232"/>
      <c r="E81" s="3"/>
      <c r="F81" s="232" t="s">
        <v>99</v>
      </c>
      <c r="G81" s="232"/>
      <c r="H81" s="232"/>
      <c r="I81" s="230">
        <v>24.399</v>
      </c>
      <c r="J81" s="230"/>
      <c r="K81" s="25">
        <v>23.037</v>
      </c>
      <c r="L81" s="30" t="s">
        <v>100</v>
      </c>
      <c r="M81" s="25">
        <v>23.037</v>
      </c>
    </row>
    <row r="82" spans="1:13" ht="23.25" customHeight="1">
      <c r="A82" s="239" t="s">
        <v>119</v>
      </c>
      <c r="B82" s="239"/>
      <c r="C82" s="239"/>
      <c r="D82" s="239"/>
      <c r="E82" s="239"/>
      <c r="F82" s="239"/>
      <c r="G82" s="239"/>
      <c r="H82" s="239"/>
      <c r="I82" s="236">
        <f>SUM(I78:I81)</f>
        <v>122.948</v>
      </c>
      <c r="J82" s="236"/>
      <c r="K82" s="32">
        <f>SUM(K78:K81)</f>
        <v>102.14699999999999</v>
      </c>
      <c r="L82" s="30"/>
      <c r="M82" s="3"/>
    </row>
    <row r="83" spans="1:13" ht="19.5" customHeight="1">
      <c r="A83" s="249" t="s">
        <v>102</v>
      </c>
      <c r="B83" s="248"/>
      <c r="C83" s="248"/>
      <c r="D83" s="248"/>
      <c r="E83" s="248"/>
      <c r="F83" s="248"/>
      <c r="G83" s="248"/>
      <c r="H83" s="248"/>
      <c r="I83" s="248"/>
      <c r="J83" s="248"/>
      <c r="K83" s="248"/>
      <c r="L83" s="248"/>
      <c r="M83" s="248"/>
    </row>
    <row r="84" spans="1:13" ht="31.5" customHeight="1">
      <c r="A84" s="232" t="s">
        <v>103</v>
      </c>
      <c r="B84" s="232"/>
      <c r="C84" s="232"/>
      <c r="D84" s="232"/>
      <c r="E84" s="3"/>
      <c r="F84" s="232" t="s">
        <v>104</v>
      </c>
      <c r="G84" s="232"/>
      <c r="H84" s="232"/>
      <c r="I84" s="230">
        <v>50.905</v>
      </c>
      <c r="J84" s="230"/>
      <c r="K84" s="25">
        <v>48.926</v>
      </c>
      <c r="L84" s="30" t="s">
        <v>68</v>
      </c>
      <c r="M84" s="25">
        <v>48.926</v>
      </c>
    </row>
    <row r="85" spans="1:13" ht="31.5" customHeight="1">
      <c r="A85" s="232" t="s">
        <v>105</v>
      </c>
      <c r="B85" s="232"/>
      <c r="C85" s="232"/>
      <c r="D85" s="232"/>
      <c r="E85" s="3"/>
      <c r="F85" s="232" t="s">
        <v>99</v>
      </c>
      <c r="G85" s="232"/>
      <c r="H85" s="232"/>
      <c r="I85" s="230">
        <v>24.399</v>
      </c>
      <c r="J85" s="230"/>
      <c r="K85" s="25">
        <v>23.037</v>
      </c>
      <c r="L85" s="30" t="s">
        <v>100</v>
      </c>
      <c r="M85" s="25">
        <v>23.037</v>
      </c>
    </row>
    <row r="86" spans="1:13" ht="31.5" customHeight="1">
      <c r="A86" s="232" t="s">
        <v>106</v>
      </c>
      <c r="B86" s="232"/>
      <c r="C86" s="232"/>
      <c r="D86" s="232"/>
      <c r="E86" s="3"/>
      <c r="F86" s="209" t="s">
        <v>107</v>
      </c>
      <c r="G86" s="209"/>
      <c r="H86" s="209"/>
      <c r="I86" s="230">
        <v>23.089</v>
      </c>
      <c r="J86" s="230"/>
      <c r="K86" s="25">
        <v>22.131</v>
      </c>
      <c r="L86" s="30" t="s">
        <v>121</v>
      </c>
      <c r="M86" s="25">
        <v>22.131</v>
      </c>
    </row>
    <row r="87" spans="1:13" ht="31.5" customHeight="1">
      <c r="A87" s="232" t="s">
        <v>108</v>
      </c>
      <c r="B87" s="232"/>
      <c r="C87" s="232"/>
      <c r="D87" s="232"/>
      <c r="E87" s="3"/>
      <c r="F87" s="232" t="s">
        <v>194</v>
      </c>
      <c r="G87" s="232"/>
      <c r="H87" s="232"/>
      <c r="I87" s="230">
        <v>27.444</v>
      </c>
      <c r="J87" s="230"/>
      <c r="K87" s="25">
        <v>25.028</v>
      </c>
      <c r="L87" s="30" t="s">
        <v>68</v>
      </c>
      <c r="M87" s="25">
        <v>25.028</v>
      </c>
    </row>
    <row r="88" spans="1:13" ht="47.25" customHeight="1">
      <c r="A88" s="209" t="s">
        <v>109</v>
      </c>
      <c r="B88" s="209"/>
      <c r="C88" s="209"/>
      <c r="D88" s="209"/>
      <c r="E88" s="3"/>
      <c r="F88" s="232" t="s">
        <v>195</v>
      </c>
      <c r="G88" s="232"/>
      <c r="H88" s="232"/>
      <c r="I88" s="230">
        <v>87.859</v>
      </c>
      <c r="J88" s="230"/>
      <c r="K88" s="25">
        <v>80.105</v>
      </c>
      <c r="L88" s="30" t="s">
        <v>68</v>
      </c>
      <c r="M88" s="25">
        <v>80.105</v>
      </c>
    </row>
    <row r="89" spans="1:13" ht="45" customHeight="1">
      <c r="A89" s="232" t="s">
        <v>110</v>
      </c>
      <c r="B89" s="232"/>
      <c r="C89" s="232"/>
      <c r="D89" s="232"/>
      <c r="E89" s="3"/>
      <c r="F89" s="232" t="s">
        <v>111</v>
      </c>
      <c r="G89" s="232"/>
      <c r="H89" s="232"/>
      <c r="I89" s="230">
        <v>16.365</v>
      </c>
      <c r="J89" s="230"/>
      <c r="K89" s="25">
        <v>5.828</v>
      </c>
      <c r="L89" s="30" t="s">
        <v>122</v>
      </c>
      <c r="M89" s="25">
        <v>5.828</v>
      </c>
    </row>
    <row r="90" spans="1:13" ht="22.5" customHeight="1">
      <c r="A90" s="221" t="s">
        <v>588</v>
      </c>
      <c r="B90" s="222"/>
      <c r="C90" s="222"/>
      <c r="D90" s="222"/>
      <c r="E90" s="222"/>
      <c r="F90" s="222"/>
      <c r="G90" s="222"/>
      <c r="H90" s="219"/>
      <c r="I90" s="215">
        <v>264.48</v>
      </c>
      <c r="J90" s="216"/>
      <c r="K90" s="88">
        <v>249.48</v>
      </c>
      <c r="L90" s="44" t="s">
        <v>68</v>
      </c>
      <c r="M90" s="3"/>
    </row>
    <row r="91" spans="1:13" ht="21" customHeight="1">
      <c r="A91" s="244" t="s">
        <v>118</v>
      </c>
      <c r="B91" s="244"/>
      <c r="C91" s="244"/>
      <c r="D91" s="244"/>
      <c r="E91" s="244"/>
      <c r="F91" s="244"/>
      <c r="G91" s="244"/>
      <c r="H91" s="244"/>
      <c r="I91" s="214">
        <f>SUM(I84:I90)</f>
        <v>494.54100000000005</v>
      </c>
      <c r="J91" s="235"/>
      <c r="K91" s="40">
        <f>SUM(K84:K90)</f>
        <v>454.53499999999997</v>
      </c>
      <c r="L91" s="17"/>
      <c r="M91" s="17"/>
    </row>
    <row r="92" spans="1:13" ht="21.75" customHeight="1">
      <c r="A92" s="210" t="s">
        <v>112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</row>
    <row r="93" spans="1:13" ht="31.5" customHeight="1">
      <c r="A93" s="232" t="s">
        <v>113</v>
      </c>
      <c r="B93" s="232"/>
      <c r="C93" s="232"/>
      <c r="D93" s="232"/>
      <c r="E93" s="3"/>
      <c r="F93" s="232" t="s">
        <v>114</v>
      </c>
      <c r="G93" s="232"/>
      <c r="H93" s="232"/>
      <c r="I93" s="230">
        <v>59.503</v>
      </c>
      <c r="J93" s="230"/>
      <c r="K93" s="25">
        <v>52.657</v>
      </c>
      <c r="L93" s="30" t="s">
        <v>68</v>
      </c>
      <c r="M93" s="25">
        <v>52.657</v>
      </c>
    </row>
    <row r="94" spans="1:13" ht="31.5" customHeight="1">
      <c r="A94" s="232" t="s">
        <v>115</v>
      </c>
      <c r="B94" s="232"/>
      <c r="C94" s="232"/>
      <c r="D94" s="232"/>
      <c r="E94" s="3"/>
      <c r="F94" s="232" t="s">
        <v>116</v>
      </c>
      <c r="G94" s="232"/>
      <c r="H94" s="232"/>
      <c r="I94" s="230">
        <v>35.728</v>
      </c>
      <c r="J94" s="230"/>
      <c r="K94" s="25">
        <v>33.988</v>
      </c>
      <c r="L94" s="30" t="s">
        <v>100</v>
      </c>
      <c r="M94" s="25">
        <v>33.988</v>
      </c>
    </row>
    <row r="95" spans="1:13" ht="52.5" customHeight="1">
      <c r="A95" s="232" t="s">
        <v>95</v>
      </c>
      <c r="B95" s="232"/>
      <c r="C95" s="232"/>
      <c r="D95" s="232"/>
      <c r="E95" s="3"/>
      <c r="F95" s="232" t="s">
        <v>117</v>
      </c>
      <c r="G95" s="232"/>
      <c r="H95" s="232"/>
      <c r="I95" s="230">
        <v>10.603</v>
      </c>
      <c r="J95" s="230"/>
      <c r="K95" s="25">
        <v>3.889</v>
      </c>
      <c r="L95" s="30" t="s">
        <v>122</v>
      </c>
      <c r="M95" s="25">
        <v>3.889</v>
      </c>
    </row>
    <row r="96" spans="1:13" ht="20.25" customHeight="1">
      <c r="A96" s="239" t="s">
        <v>120</v>
      </c>
      <c r="B96" s="239"/>
      <c r="C96" s="239"/>
      <c r="D96" s="239"/>
      <c r="E96" s="239"/>
      <c r="F96" s="239"/>
      <c r="G96" s="239"/>
      <c r="H96" s="239"/>
      <c r="I96" s="236">
        <f>SUM(I93:I95)</f>
        <v>105.83399999999999</v>
      </c>
      <c r="J96" s="236"/>
      <c r="K96" s="32">
        <f>SUM(K93:K95)</f>
        <v>90.53399999999999</v>
      </c>
      <c r="L96" s="30"/>
      <c r="M96" s="3"/>
    </row>
    <row r="97" spans="1:13" s="8" customFormat="1" ht="25.5" customHeight="1">
      <c r="A97" s="238" t="s">
        <v>14</v>
      </c>
      <c r="B97" s="238"/>
      <c r="C97" s="238"/>
      <c r="D97" s="238"/>
      <c r="E97" s="238"/>
      <c r="F97" s="238"/>
      <c r="G97" s="238"/>
      <c r="H97" s="238"/>
      <c r="I97" s="242">
        <v>723.323</v>
      </c>
      <c r="J97" s="242"/>
      <c r="K97" s="67">
        <f>K96+K91+K82</f>
        <v>647.2159999999999</v>
      </c>
      <c r="L97" s="66"/>
      <c r="M97" s="9" t="s">
        <v>589</v>
      </c>
    </row>
    <row r="98" spans="1:13" ht="17.25" customHeight="1">
      <c r="A98" s="102"/>
      <c r="B98" s="103"/>
      <c r="C98" s="103"/>
      <c r="D98" s="103"/>
      <c r="E98" s="103"/>
      <c r="F98" s="103"/>
      <c r="G98" s="103"/>
      <c r="H98" s="103"/>
      <c r="I98" s="104"/>
      <c r="J98" s="104"/>
      <c r="K98" s="104"/>
      <c r="L98" s="105"/>
      <c r="M98" s="106"/>
    </row>
    <row r="99" spans="1:13" ht="17.25" customHeight="1">
      <c r="A99" s="235" t="s">
        <v>33</v>
      </c>
      <c r="B99" s="235"/>
      <c r="C99" s="235"/>
      <c r="D99" s="235"/>
      <c r="E99" s="235"/>
      <c r="F99" s="235"/>
      <c r="G99" s="235"/>
      <c r="H99" s="235"/>
      <c r="I99" s="235"/>
      <c r="J99" s="235"/>
      <c r="K99" s="235"/>
      <c r="L99" s="235"/>
      <c r="M99" s="235"/>
    </row>
    <row r="100" spans="1:14" ht="76.5" customHeight="1">
      <c r="A100" s="231" t="s">
        <v>130</v>
      </c>
      <c r="B100" s="232"/>
      <c r="C100" s="232"/>
      <c r="D100" s="232"/>
      <c r="E100" s="4"/>
      <c r="F100" s="232" t="s">
        <v>129</v>
      </c>
      <c r="G100" s="232"/>
      <c r="H100" s="232"/>
      <c r="I100" s="230">
        <v>7</v>
      </c>
      <c r="J100" s="234"/>
      <c r="K100" s="25">
        <v>4</v>
      </c>
      <c r="L100" s="43" t="s">
        <v>97</v>
      </c>
      <c r="M100" s="25">
        <v>7</v>
      </c>
      <c r="N100" s="120"/>
    </row>
    <row r="101" spans="1:14" ht="93" customHeight="1">
      <c r="A101" s="231" t="s">
        <v>327</v>
      </c>
      <c r="B101" s="232"/>
      <c r="C101" s="232"/>
      <c r="D101" s="232"/>
      <c r="E101" s="4"/>
      <c r="F101" s="232" t="s">
        <v>328</v>
      </c>
      <c r="G101" s="232"/>
      <c r="H101" s="232"/>
      <c r="I101" s="230">
        <v>194</v>
      </c>
      <c r="J101" s="234"/>
      <c r="K101" s="25">
        <v>154.5</v>
      </c>
      <c r="L101" s="44" t="s">
        <v>89</v>
      </c>
      <c r="M101" s="25">
        <v>194</v>
      </c>
      <c r="N101" s="120"/>
    </row>
    <row r="102" spans="1:14" ht="69" customHeight="1">
      <c r="A102" s="231" t="s">
        <v>329</v>
      </c>
      <c r="B102" s="232"/>
      <c r="C102" s="232"/>
      <c r="D102" s="232"/>
      <c r="E102" s="4"/>
      <c r="F102" s="232" t="s">
        <v>131</v>
      </c>
      <c r="G102" s="232"/>
      <c r="H102" s="232"/>
      <c r="I102" s="230">
        <v>12.5</v>
      </c>
      <c r="J102" s="233"/>
      <c r="K102" s="25">
        <v>10</v>
      </c>
      <c r="L102" s="30" t="s">
        <v>175</v>
      </c>
      <c r="M102" s="25">
        <v>12.5</v>
      </c>
      <c r="N102" s="121"/>
    </row>
    <row r="103" spans="1:13" ht="24.75" customHeight="1">
      <c r="A103" s="244" t="s">
        <v>34</v>
      </c>
      <c r="B103" s="244"/>
      <c r="C103" s="244"/>
      <c r="D103" s="244"/>
      <c r="E103" s="244"/>
      <c r="F103" s="244"/>
      <c r="G103" s="244"/>
      <c r="H103" s="244"/>
      <c r="I103" s="236">
        <f>SUM(I100:I102)</f>
        <v>213.5</v>
      </c>
      <c r="J103" s="237"/>
      <c r="K103" s="32">
        <f>SUM(K100:K102)</f>
        <v>168.5</v>
      </c>
      <c r="L103" s="11"/>
      <c r="M103" s="3" t="s">
        <v>590</v>
      </c>
    </row>
    <row r="104" spans="1:13" ht="17.25" customHeight="1">
      <c r="A104" s="102"/>
      <c r="B104" s="103"/>
      <c r="C104" s="103"/>
      <c r="D104" s="103"/>
      <c r="E104" s="103"/>
      <c r="F104" s="103"/>
      <c r="G104" s="103"/>
      <c r="H104" s="103"/>
      <c r="I104" s="104"/>
      <c r="J104" s="104"/>
      <c r="K104" s="104"/>
      <c r="L104" s="105"/>
      <c r="M104" s="106"/>
    </row>
    <row r="105" spans="1:13" ht="20.25" customHeight="1">
      <c r="A105" s="235" t="s">
        <v>29</v>
      </c>
      <c r="B105" s="235"/>
      <c r="C105" s="235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</row>
    <row r="106" spans="1:13" ht="20.25" customHeight="1">
      <c r="A106" s="243" t="s">
        <v>132</v>
      </c>
      <c r="B106" s="235"/>
      <c r="C106" s="235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</row>
    <row r="107" spans="1:13" ht="27.75" customHeight="1">
      <c r="A107" s="229" t="s">
        <v>133</v>
      </c>
      <c r="B107" s="229"/>
      <c r="C107" s="229"/>
      <c r="D107" s="229"/>
      <c r="E107" s="39"/>
      <c r="F107" s="229" t="s">
        <v>137</v>
      </c>
      <c r="G107" s="229"/>
      <c r="H107" s="229"/>
      <c r="I107" s="230">
        <v>18</v>
      </c>
      <c r="J107" s="230"/>
      <c r="K107" s="25">
        <v>15</v>
      </c>
      <c r="L107" s="30" t="s">
        <v>122</v>
      </c>
      <c r="M107" s="25">
        <v>15</v>
      </c>
    </row>
    <row r="108" spans="1:13" ht="42.75" customHeight="1">
      <c r="A108" s="229" t="s">
        <v>134</v>
      </c>
      <c r="B108" s="229"/>
      <c r="C108" s="229"/>
      <c r="D108" s="229"/>
      <c r="E108" s="39"/>
      <c r="F108" s="229" t="s">
        <v>138</v>
      </c>
      <c r="G108" s="229"/>
      <c r="H108" s="229"/>
      <c r="I108" s="230">
        <v>21</v>
      </c>
      <c r="J108" s="230"/>
      <c r="K108" s="25">
        <v>15.6</v>
      </c>
      <c r="L108" s="30" t="s">
        <v>68</v>
      </c>
      <c r="M108" s="25">
        <v>15.6</v>
      </c>
    </row>
    <row r="109" spans="1:13" ht="53.25" customHeight="1">
      <c r="A109" s="229" t="s">
        <v>135</v>
      </c>
      <c r="B109" s="229"/>
      <c r="C109" s="229"/>
      <c r="D109" s="229"/>
      <c r="E109" s="42"/>
      <c r="F109" s="229" t="s">
        <v>139</v>
      </c>
      <c r="G109" s="229"/>
      <c r="H109" s="229"/>
      <c r="I109" s="230">
        <v>22.7</v>
      </c>
      <c r="J109" s="230"/>
      <c r="K109" s="25">
        <v>18.44</v>
      </c>
      <c r="L109" s="30" t="s">
        <v>122</v>
      </c>
      <c r="M109" s="25">
        <v>18.44</v>
      </c>
    </row>
    <row r="110" spans="1:13" ht="39.75" customHeight="1">
      <c r="A110" s="229" t="s">
        <v>136</v>
      </c>
      <c r="B110" s="229"/>
      <c r="C110" s="229"/>
      <c r="D110" s="229"/>
      <c r="E110" s="39"/>
      <c r="F110" s="229" t="s">
        <v>140</v>
      </c>
      <c r="G110" s="229"/>
      <c r="H110" s="229"/>
      <c r="I110" s="230">
        <v>48.9</v>
      </c>
      <c r="J110" s="230"/>
      <c r="K110" s="25">
        <v>39.7</v>
      </c>
      <c r="L110" s="44" t="s">
        <v>232</v>
      </c>
      <c r="M110" s="25">
        <v>39.7</v>
      </c>
    </row>
    <row r="111" spans="1:13" ht="21" customHeight="1">
      <c r="A111" s="247" t="s">
        <v>141</v>
      </c>
      <c r="B111" s="247"/>
      <c r="C111" s="247"/>
      <c r="D111" s="247"/>
      <c r="E111" s="247"/>
      <c r="F111" s="247"/>
      <c r="G111" s="247"/>
      <c r="H111" s="247"/>
      <c r="I111" s="236">
        <f>SUM(I107:I110)</f>
        <v>110.6</v>
      </c>
      <c r="J111" s="236"/>
      <c r="K111" s="32">
        <f>SUM(K107:K110)</f>
        <v>88.74000000000001</v>
      </c>
      <c r="L111" s="11"/>
      <c r="M111" s="3"/>
    </row>
    <row r="112" spans="1:13" ht="24" customHeight="1">
      <c r="A112" s="248" t="s">
        <v>173</v>
      </c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</row>
    <row r="113" spans="1:13" ht="36.75" customHeight="1">
      <c r="A113" s="229" t="s">
        <v>142</v>
      </c>
      <c r="B113" s="229"/>
      <c r="C113" s="229"/>
      <c r="D113" s="229"/>
      <c r="E113" s="4"/>
      <c r="F113" s="232" t="s">
        <v>148</v>
      </c>
      <c r="G113" s="232"/>
      <c r="H113" s="232"/>
      <c r="I113" s="230">
        <v>15.8</v>
      </c>
      <c r="J113" s="230"/>
      <c r="K113" s="25">
        <v>12</v>
      </c>
      <c r="L113" s="47" t="s">
        <v>97</v>
      </c>
      <c r="M113" s="25">
        <v>12</v>
      </c>
    </row>
    <row r="114" spans="1:13" ht="32.25" customHeight="1">
      <c r="A114" s="232" t="s">
        <v>143</v>
      </c>
      <c r="B114" s="232"/>
      <c r="C114" s="232"/>
      <c r="D114" s="232"/>
      <c r="E114" s="4"/>
      <c r="F114" s="232" t="s">
        <v>149</v>
      </c>
      <c r="G114" s="232"/>
      <c r="H114" s="232"/>
      <c r="I114" s="230">
        <v>12.9</v>
      </c>
      <c r="J114" s="230"/>
      <c r="K114" s="25">
        <v>11.5</v>
      </c>
      <c r="L114" s="47" t="s">
        <v>97</v>
      </c>
      <c r="M114" s="25">
        <v>11.5</v>
      </c>
    </row>
    <row r="115" spans="1:13" ht="24" customHeight="1">
      <c r="A115" s="232" t="s">
        <v>144</v>
      </c>
      <c r="B115" s="232"/>
      <c r="C115" s="232"/>
      <c r="D115" s="232"/>
      <c r="E115" s="4"/>
      <c r="F115" s="232" t="s">
        <v>150</v>
      </c>
      <c r="G115" s="232"/>
      <c r="H115" s="232"/>
      <c r="I115" s="230">
        <v>6.5</v>
      </c>
      <c r="J115" s="230"/>
      <c r="K115" s="25">
        <v>4.7</v>
      </c>
      <c r="L115" s="30" t="s">
        <v>68</v>
      </c>
      <c r="M115" s="25">
        <v>4.7</v>
      </c>
    </row>
    <row r="116" spans="1:13" ht="40.5" customHeight="1">
      <c r="A116" s="232" t="s">
        <v>145</v>
      </c>
      <c r="B116" s="232"/>
      <c r="C116" s="232"/>
      <c r="D116" s="232"/>
      <c r="E116" s="4"/>
      <c r="F116" s="232" t="s">
        <v>151</v>
      </c>
      <c r="G116" s="232"/>
      <c r="H116" s="232"/>
      <c r="I116" s="230">
        <v>152</v>
      </c>
      <c r="J116" s="230"/>
      <c r="K116" s="25">
        <v>77.8</v>
      </c>
      <c r="L116" s="30" t="s">
        <v>68</v>
      </c>
      <c r="M116" s="25">
        <v>77.8</v>
      </c>
    </row>
    <row r="117" spans="1:13" ht="36" customHeight="1">
      <c r="A117" s="232" t="s">
        <v>146</v>
      </c>
      <c r="B117" s="232"/>
      <c r="C117" s="232"/>
      <c r="D117" s="232"/>
      <c r="E117" s="4"/>
      <c r="F117" s="232" t="s">
        <v>196</v>
      </c>
      <c r="G117" s="232"/>
      <c r="H117" s="232"/>
      <c r="I117" s="230">
        <v>355.1</v>
      </c>
      <c r="J117" s="230"/>
      <c r="K117" s="25">
        <v>104.89</v>
      </c>
      <c r="L117" s="30" t="s">
        <v>68</v>
      </c>
      <c r="M117" s="25">
        <v>104.89</v>
      </c>
    </row>
    <row r="118" spans="1:13" ht="36" customHeight="1">
      <c r="A118" s="232" t="s">
        <v>147</v>
      </c>
      <c r="B118" s="232"/>
      <c r="C118" s="232"/>
      <c r="D118" s="232"/>
      <c r="E118" s="4"/>
      <c r="F118" s="232" t="s">
        <v>330</v>
      </c>
      <c r="G118" s="232"/>
      <c r="H118" s="232"/>
      <c r="I118" s="230">
        <v>43.5</v>
      </c>
      <c r="J118" s="230"/>
      <c r="K118" s="25">
        <v>12.91</v>
      </c>
      <c r="L118" s="30" t="s">
        <v>68</v>
      </c>
      <c r="M118" s="25">
        <v>12.91</v>
      </c>
    </row>
    <row r="119" spans="1:13" ht="48.75" customHeight="1">
      <c r="A119" s="232" t="s">
        <v>152</v>
      </c>
      <c r="B119" s="232"/>
      <c r="C119" s="232"/>
      <c r="D119" s="232"/>
      <c r="E119" s="4"/>
      <c r="F119" s="232" t="s">
        <v>331</v>
      </c>
      <c r="G119" s="232"/>
      <c r="H119" s="232"/>
      <c r="I119" s="230">
        <v>19.2</v>
      </c>
      <c r="J119" s="230"/>
      <c r="K119" s="25">
        <v>16.7</v>
      </c>
      <c r="L119" s="30" t="s">
        <v>100</v>
      </c>
      <c r="M119" s="25">
        <v>16.7</v>
      </c>
    </row>
    <row r="120" spans="1:13" ht="31.5" customHeight="1">
      <c r="A120" s="218" t="s">
        <v>174</v>
      </c>
      <c r="B120" s="218"/>
      <c r="C120" s="218"/>
      <c r="D120" s="218"/>
      <c r="E120" s="218"/>
      <c r="F120" s="218"/>
      <c r="G120" s="218"/>
      <c r="H120" s="218"/>
      <c r="I120" s="236">
        <f>SUM(I113:I119)</f>
        <v>605</v>
      </c>
      <c r="J120" s="236"/>
      <c r="K120" s="32">
        <f>SUM(K113:K119)</f>
        <v>240.49999999999997</v>
      </c>
      <c r="L120" s="19"/>
      <c r="M120" s="19"/>
    </row>
    <row r="121" spans="1:13" ht="24.75" customHeight="1">
      <c r="A121" s="217" t="s">
        <v>153</v>
      </c>
      <c r="B121" s="243"/>
      <c r="C121" s="243"/>
      <c r="D121" s="243"/>
      <c r="E121" s="243"/>
      <c r="F121" s="243"/>
      <c r="G121" s="243"/>
      <c r="H121" s="243"/>
      <c r="I121" s="243"/>
      <c r="J121" s="243"/>
      <c r="K121" s="243"/>
      <c r="L121" s="243"/>
      <c r="M121" s="243"/>
    </row>
    <row r="122" spans="1:13" ht="46.5" customHeight="1">
      <c r="A122" s="229" t="s">
        <v>164</v>
      </c>
      <c r="B122" s="229"/>
      <c r="C122" s="229"/>
      <c r="D122" s="229"/>
      <c r="E122" s="4"/>
      <c r="F122" s="229" t="s">
        <v>168</v>
      </c>
      <c r="G122" s="229"/>
      <c r="H122" s="229"/>
      <c r="I122" s="230">
        <v>240</v>
      </c>
      <c r="J122" s="230"/>
      <c r="K122" s="25">
        <v>180</v>
      </c>
      <c r="L122" s="30" t="s">
        <v>68</v>
      </c>
      <c r="M122" s="25">
        <v>180</v>
      </c>
    </row>
    <row r="123" spans="1:13" ht="39" customHeight="1">
      <c r="A123" s="229" t="s">
        <v>165</v>
      </c>
      <c r="B123" s="229"/>
      <c r="C123" s="229"/>
      <c r="D123" s="229"/>
      <c r="E123" s="4"/>
      <c r="F123" s="229" t="s">
        <v>169</v>
      </c>
      <c r="G123" s="229"/>
      <c r="H123" s="229"/>
      <c r="I123" s="230">
        <v>30.2</v>
      </c>
      <c r="J123" s="230"/>
      <c r="K123" s="25">
        <v>24</v>
      </c>
      <c r="L123" s="30" t="s">
        <v>68</v>
      </c>
      <c r="M123" s="25">
        <v>24</v>
      </c>
    </row>
    <row r="124" spans="1:13" ht="50.25" customHeight="1">
      <c r="A124" s="229" t="s">
        <v>166</v>
      </c>
      <c r="B124" s="229"/>
      <c r="C124" s="229"/>
      <c r="D124" s="229"/>
      <c r="E124" s="4"/>
      <c r="F124" s="232" t="s">
        <v>170</v>
      </c>
      <c r="G124" s="232"/>
      <c r="H124" s="232"/>
      <c r="I124" s="230">
        <v>78</v>
      </c>
      <c r="J124" s="230"/>
      <c r="K124" s="25">
        <v>24</v>
      </c>
      <c r="L124" s="30" t="s">
        <v>68</v>
      </c>
      <c r="M124" s="25">
        <v>24</v>
      </c>
    </row>
    <row r="125" spans="1:13" ht="51" customHeight="1">
      <c r="A125" s="180" t="s">
        <v>167</v>
      </c>
      <c r="B125" s="180"/>
      <c r="C125" s="180"/>
      <c r="D125" s="180"/>
      <c r="E125" s="4"/>
      <c r="F125" s="232" t="s">
        <v>197</v>
      </c>
      <c r="G125" s="232"/>
      <c r="H125" s="232"/>
      <c r="I125" s="230">
        <v>195</v>
      </c>
      <c r="J125" s="230"/>
      <c r="K125" s="25">
        <v>112.6</v>
      </c>
      <c r="L125" s="30" t="s">
        <v>97</v>
      </c>
      <c r="M125" s="25">
        <v>112.6</v>
      </c>
    </row>
    <row r="126" spans="1:13" ht="59.25" customHeight="1">
      <c r="A126" s="229" t="s">
        <v>171</v>
      </c>
      <c r="B126" s="229"/>
      <c r="C126" s="229"/>
      <c r="D126" s="229"/>
      <c r="E126" s="4"/>
      <c r="F126" s="232" t="s">
        <v>172</v>
      </c>
      <c r="G126" s="232"/>
      <c r="H126" s="232"/>
      <c r="I126" s="230">
        <v>75.8</v>
      </c>
      <c r="J126" s="230"/>
      <c r="K126" s="25">
        <v>58.6</v>
      </c>
      <c r="L126" s="30" t="s">
        <v>97</v>
      </c>
      <c r="M126" s="25">
        <v>58.6</v>
      </c>
    </row>
    <row r="127" spans="1:13" ht="26.25" customHeight="1">
      <c r="A127" s="177" t="s">
        <v>153</v>
      </c>
      <c r="B127" s="178"/>
      <c r="C127" s="178"/>
      <c r="D127" s="178"/>
      <c r="E127" s="178"/>
      <c r="F127" s="178"/>
      <c r="G127" s="178"/>
      <c r="H127" s="179"/>
      <c r="I127" s="245">
        <f>SUM(I122:I126)</f>
        <v>619</v>
      </c>
      <c r="J127" s="246"/>
      <c r="K127" s="25">
        <f>SUM(K122:K126)</f>
        <v>399.20000000000005</v>
      </c>
      <c r="L127" s="47"/>
      <c r="M127" s="41"/>
    </row>
    <row r="128" spans="1:13" ht="27.75" customHeight="1">
      <c r="A128" s="239" t="s">
        <v>453</v>
      </c>
      <c r="B128" s="239"/>
      <c r="C128" s="239"/>
      <c r="D128" s="239"/>
      <c r="E128" s="239"/>
      <c r="F128" s="239"/>
      <c r="G128" s="239"/>
      <c r="H128" s="239"/>
      <c r="I128" s="236">
        <f>I127+I120+I111</f>
        <v>1334.6</v>
      </c>
      <c r="J128" s="236"/>
      <c r="K128" s="32">
        <f>K127+K120+K111</f>
        <v>728.44</v>
      </c>
      <c r="L128" s="30"/>
      <c r="M128" s="32" t="s">
        <v>591</v>
      </c>
    </row>
    <row r="129" spans="1:13" ht="60" customHeight="1">
      <c r="A129" s="240" t="s">
        <v>452</v>
      </c>
      <c r="B129" s="240"/>
      <c r="C129" s="240"/>
      <c r="D129" s="240"/>
      <c r="E129" s="240"/>
      <c r="F129" s="240"/>
      <c r="G129" s="240"/>
      <c r="H129" s="240"/>
      <c r="I129" s="241">
        <v>4737.7</v>
      </c>
      <c r="J129" s="241"/>
      <c r="K129" s="94">
        <v>3416.066</v>
      </c>
      <c r="L129" s="61"/>
      <c r="M129" s="118">
        <v>4134.21</v>
      </c>
    </row>
    <row r="130" spans="1:13" ht="60" customHeight="1">
      <c r="A130" s="60"/>
      <c r="B130" s="60"/>
      <c r="C130" s="60"/>
      <c r="D130" s="60"/>
      <c r="E130" s="60"/>
      <c r="F130" s="60"/>
      <c r="G130" s="60"/>
      <c r="H130" s="60"/>
      <c r="I130" s="94"/>
      <c r="J130" s="94"/>
      <c r="K130" s="94"/>
      <c r="L130" s="61"/>
      <c r="M130" s="61"/>
    </row>
    <row r="131" spans="1:13" ht="34.5" customHeight="1">
      <c r="A131" s="6"/>
      <c r="B131" s="176" t="s">
        <v>5</v>
      </c>
      <c r="C131" s="176"/>
      <c r="D131" s="176"/>
      <c r="E131" s="176"/>
      <c r="F131" s="79"/>
      <c r="G131" s="176"/>
      <c r="H131" s="176"/>
      <c r="I131" s="176"/>
      <c r="J131" s="181" t="s">
        <v>40</v>
      </c>
      <c r="K131" s="181"/>
      <c r="L131" s="181"/>
      <c r="M131" s="2"/>
    </row>
    <row r="132" spans="1:13" ht="15">
      <c r="A132" s="6"/>
      <c r="B132" s="175"/>
      <c r="C132" s="175"/>
      <c r="D132" s="175"/>
      <c r="E132" s="2"/>
      <c r="F132" s="5"/>
      <c r="G132" s="5"/>
      <c r="H132" s="5"/>
      <c r="I132" s="21"/>
      <c r="J132" s="21"/>
      <c r="K132" s="174"/>
      <c r="L132" s="174"/>
      <c r="M132" s="174"/>
    </row>
    <row r="133" spans="1:13" ht="15">
      <c r="A133" s="6"/>
      <c r="B133" s="6"/>
      <c r="C133" s="6"/>
      <c r="D133" s="6"/>
      <c r="E133" s="2"/>
      <c r="F133" s="5"/>
      <c r="G133" s="5"/>
      <c r="H133" s="5"/>
      <c r="I133" s="21"/>
      <c r="J133" s="21"/>
      <c r="K133" s="21"/>
      <c r="L133" s="5"/>
      <c r="M133" s="2"/>
    </row>
    <row r="134" spans="1:13" ht="15">
      <c r="A134" s="6"/>
      <c r="B134" s="6"/>
      <c r="C134" s="6"/>
      <c r="D134" s="6"/>
      <c r="E134" s="2"/>
      <c r="F134" s="5"/>
      <c r="G134" s="5"/>
      <c r="H134" s="5"/>
      <c r="I134" s="21"/>
      <c r="J134" s="21"/>
      <c r="K134" s="21"/>
      <c r="L134" s="5"/>
      <c r="M134" s="2"/>
    </row>
    <row r="135" spans="1:13" ht="15">
      <c r="A135" s="6"/>
      <c r="B135" s="6"/>
      <c r="C135" s="6"/>
      <c r="D135" s="6"/>
      <c r="E135" s="2"/>
      <c r="F135" s="5"/>
      <c r="G135" s="5"/>
      <c r="H135" s="5"/>
      <c r="I135" s="21"/>
      <c r="J135" s="21"/>
      <c r="K135" s="21"/>
      <c r="L135" s="5"/>
      <c r="M135" s="2"/>
    </row>
    <row r="136" spans="1:13" ht="15">
      <c r="A136" s="6"/>
      <c r="B136" s="6"/>
      <c r="C136" s="6"/>
      <c r="D136" s="6"/>
      <c r="E136" s="2"/>
      <c r="F136" s="5"/>
      <c r="G136" s="5"/>
      <c r="H136" s="5"/>
      <c r="I136" s="21"/>
      <c r="J136" s="21"/>
      <c r="K136" s="21"/>
      <c r="L136" s="5"/>
      <c r="M136" s="2"/>
    </row>
    <row r="137" spans="1:13" ht="15">
      <c r="A137" s="6"/>
      <c r="B137" s="6"/>
      <c r="C137" s="6"/>
      <c r="D137" s="6"/>
      <c r="E137" s="2"/>
      <c r="F137" s="5"/>
      <c r="G137" s="5"/>
      <c r="H137" s="5"/>
      <c r="I137" s="21"/>
      <c r="J137" s="21"/>
      <c r="K137" s="21"/>
      <c r="L137" s="5"/>
      <c r="M137" s="2"/>
    </row>
    <row r="138" spans="1:13" ht="15">
      <c r="A138" s="6"/>
      <c r="B138" s="6"/>
      <c r="C138" s="6"/>
      <c r="D138" s="6"/>
      <c r="E138" s="2"/>
      <c r="F138" s="5"/>
      <c r="G138" s="5"/>
      <c r="H138" s="5"/>
      <c r="I138" s="21"/>
      <c r="J138" s="21"/>
      <c r="K138" s="21"/>
      <c r="L138" s="5"/>
      <c r="M138" s="2"/>
    </row>
    <row r="139" spans="1:13" ht="15">
      <c r="A139" s="6"/>
      <c r="B139" s="6"/>
      <c r="C139" s="6"/>
      <c r="D139" s="6"/>
      <c r="E139" s="2"/>
      <c r="F139" s="5"/>
      <c r="G139" s="5"/>
      <c r="H139" s="5"/>
      <c r="I139" s="21"/>
      <c r="J139" s="21"/>
      <c r="K139" s="21"/>
      <c r="L139" s="5"/>
      <c r="M139" s="2"/>
    </row>
    <row r="140" spans="1:13" ht="15">
      <c r="A140" s="6"/>
      <c r="B140" s="6"/>
      <c r="C140" s="6"/>
      <c r="D140" s="6"/>
      <c r="E140" s="2"/>
      <c r="F140" s="5"/>
      <c r="G140" s="5"/>
      <c r="H140" s="5"/>
      <c r="I140" s="21"/>
      <c r="J140" s="21"/>
      <c r="K140" s="21"/>
      <c r="L140" s="5"/>
      <c r="M140" s="2"/>
    </row>
    <row r="141" spans="1:13" ht="15">
      <c r="A141" s="6"/>
      <c r="B141" s="6"/>
      <c r="C141" s="6"/>
      <c r="D141" s="6"/>
      <c r="E141" s="2"/>
      <c r="F141" s="5"/>
      <c r="G141" s="5"/>
      <c r="H141" s="5"/>
      <c r="I141" s="21"/>
      <c r="J141" s="21"/>
      <c r="K141" s="21"/>
      <c r="L141" s="5"/>
      <c r="M141" s="2"/>
    </row>
    <row r="142" spans="1:13" ht="15">
      <c r="A142" s="6"/>
      <c r="B142" s="6"/>
      <c r="C142" s="6"/>
      <c r="D142" s="6"/>
      <c r="E142" s="2"/>
      <c r="F142" s="5"/>
      <c r="G142" s="5"/>
      <c r="H142" s="5"/>
      <c r="I142" s="21"/>
      <c r="J142" s="21"/>
      <c r="K142" s="21"/>
      <c r="L142" s="5"/>
      <c r="M142" s="2"/>
    </row>
    <row r="143" spans="1:13" ht="15">
      <c r="A143" s="6"/>
      <c r="B143" s="6"/>
      <c r="C143" s="6"/>
      <c r="D143" s="6"/>
      <c r="E143" s="2"/>
      <c r="F143" s="5"/>
      <c r="G143" s="5"/>
      <c r="H143" s="5"/>
      <c r="I143" s="21"/>
      <c r="J143" s="21"/>
      <c r="K143" s="21"/>
      <c r="L143" s="5"/>
      <c r="M143" s="2"/>
    </row>
    <row r="144" spans="1:13" ht="15">
      <c r="A144" s="6"/>
      <c r="B144" s="46" t="s">
        <v>241</v>
      </c>
      <c r="C144" s="6"/>
      <c r="D144" s="6"/>
      <c r="E144" s="2"/>
      <c r="F144" s="5"/>
      <c r="G144" s="5"/>
      <c r="H144" s="22"/>
      <c r="I144" s="63"/>
      <c r="J144" s="63"/>
      <c r="K144" s="63" t="s">
        <v>242</v>
      </c>
      <c r="L144" s="22"/>
      <c r="M144" s="2"/>
    </row>
    <row r="145" spans="1:13" ht="15">
      <c r="A145" s="6"/>
      <c r="B145" s="6"/>
      <c r="C145" s="6"/>
      <c r="D145" s="6"/>
      <c r="E145" s="2"/>
      <c r="F145" s="5"/>
      <c r="G145" s="5"/>
      <c r="H145" s="5"/>
      <c r="I145" s="21"/>
      <c r="J145" s="21"/>
      <c r="K145" s="21"/>
      <c r="L145" s="5"/>
      <c r="M145" s="2"/>
    </row>
    <row r="146" spans="1:13" ht="18.75" customHeight="1">
      <c r="A146" s="6"/>
      <c r="B146" s="46" t="s">
        <v>233</v>
      </c>
      <c r="C146" s="6"/>
      <c r="D146" s="6"/>
      <c r="E146" s="2"/>
      <c r="F146" s="5"/>
      <c r="G146" s="5"/>
      <c r="H146" s="22"/>
      <c r="I146" s="62"/>
      <c r="J146" s="62"/>
      <c r="K146" s="63" t="s">
        <v>243</v>
      </c>
      <c r="L146" s="22"/>
      <c r="M146" s="2"/>
    </row>
    <row r="147" spans="1:13" ht="15">
      <c r="A147" s="6"/>
      <c r="B147" s="6"/>
      <c r="C147" s="6"/>
      <c r="D147" s="6"/>
      <c r="E147" s="2"/>
      <c r="F147" s="5"/>
      <c r="G147" s="5"/>
      <c r="H147" s="5"/>
      <c r="I147" s="21"/>
      <c r="J147" s="21"/>
      <c r="K147" s="21"/>
      <c r="L147" s="5"/>
      <c r="M147" s="2"/>
    </row>
    <row r="148" spans="1:13" ht="19.5" customHeight="1">
      <c r="A148" s="6"/>
      <c r="B148" s="46" t="s">
        <v>333</v>
      </c>
      <c r="C148" s="46"/>
      <c r="D148" s="46"/>
      <c r="E148" s="2"/>
      <c r="F148" s="5"/>
      <c r="G148" s="5"/>
      <c r="H148" s="22"/>
      <c r="I148" s="62"/>
      <c r="J148" s="62"/>
      <c r="K148" s="62" t="s">
        <v>335</v>
      </c>
      <c r="L148" s="22"/>
      <c r="M148" s="2"/>
    </row>
    <row r="149" spans="1:13" ht="15">
      <c r="A149" s="6"/>
      <c r="B149" s="6"/>
      <c r="C149" s="6"/>
      <c r="D149" s="6"/>
      <c r="E149" s="2"/>
      <c r="F149" s="5"/>
      <c r="G149" s="5"/>
      <c r="H149" s="5"/>
      <c r="I149" s="21"/>
      <c r="J149" s="21"/>
      <c r="K149" s="21"/>
      <c r="L149" s="5"/>
      <c r="M149" s="2"/>
    </row>
    <row r="150" spans="1:13" ht="30" customHeight="1">
      <c r="A150" s="6"/>
      <c r="B150" s="46" t="s">
        <v>234</v>
      </c>
      <c r="C150" s="6"/>
      <c r="D150" s="6"/>
      <c r="E150" s="2"/>
      <c r="F150" s="5"/>
      <c r="G150" s="5"/>
      <c r="H150" s="22"/>
      <c r="I150" s="62"/>
      <c r="J150" s="62"/>
      <c r="K150" s="63" t="s">
        <v>244</v>
      </c>
      <c r="L150" s="22"/>
      <c r="M150" s="2"/>
    </row>
    <row r="151" spans="1:13" ht="15">
      <c r="A151" s="6"/>
      <c r="B151" s="6"/>
      <c r="C151" s="6"/>
      <c r="D151" s="6"/>
      <c r="E151" s="2"/>
      <c r="F151" s="5"/>
      <c r="G151" s="5"/>
      <c r="H151" s="5"/>
      <c r="I151" s="21"/>
      <c r="J151" s="21"/>
      <c r="K151" s="21"/>
      <c r="L151" s="5"/>
      <c r="M151" s="2"/>
    </row>
    <row r="152" spans="1:13" ht="30" customHeight="1">
      <c r="A152" s="6"/>
      <c r="B152" s="46" t="s">
        <v>36</v>
      </c>
      <c r="C152" s="6"/>
      <c r="D152" s="6"/>
      <c r="E152" s="2"/>
      <c r="F152" s="5"/>
      <c r="G152" s="5"/>
      <c r="H152" s="22"/>
      <c r="I152" s="62"/>
      <c r="J152" s="62"/>
      <c r="K152" s="63" t="s">
        <v>245</v>
      </c>
      <c r="L152" s="22"/>
      <c r="M152" s="2"/>
    </row>
    <row r="153" spans="1:13" ht="15">
      <c r="A153" s="6"/>
      <c r="B153" s="6"/>
      <c r="C153" s="6"/>
      <c r="D153" s="6"/>
      <c r="E153" s="2"/>
      <c r="F153" s="5"/>
      <c r="G153" s="5"/>
      <c r="H153" s="5"/>
      <c r="I153" s="21"/>
      <c r="J153" s="21"/>
      <c r="K153" s="21"/>
      <c r="L153" s="5"/>
      <c r="M153" s="2"/>
    </row>
    <row r="154" spans="1:13" ht="31.5" customHeight="1">
      <c r="A154" s="6"/>
      <c r="B154" s="46" t="s">
        <v>235</v>
      </c>
      <c r="C154" s="6"/>
      <c r="D154" s="6"/>
      <c r="E154" s="2"/>
      <c r="F154" s="5"/>
      <c r="G154" s="5"/>
      <c r="H154" s="22"/>
      <c r="I154" s="62"/>
      <c r="J154" s="62"/>
      <c r="K154" s="63" t="s">
        <v>246</v>
      </c>
      <c r="L154" s="22"/>
      <c r="M154" s="2"/>
    </row>
    <row r="155" spans="1:13" ht="30.75" customHeight="1">
      <c r="A155" s="6"/>
      <c r="B155" s="6"/>
      <c r="C155" s="6"/>
      <c r="D155" s="6"/>
      <c r="E155" s="2"/>
      <c r="F155" s="5"/>
      <c r="G155" s="5"/>
      <c r="H155" s="5"/>
      <c r="I155" s="21"/>
      <c r="J155" s="21"/>
      <c r="K155" s="21"/>
      <c r="L155" s="5"/>
      <c r="M155" s="2"/>
    </row>
    <row r="156" spans="1:13" ht="27.75" customHeight="1">
      <c r="A156" s="6"/>
      <c r="B156" s="46" t="s">
        <v>236</v>
      </c>
      <c r="C156" s="6"/>
      <c r="D156" s="6"/>
      <c r="E156" s="2"/>
      <c r="F156" s="5"/>
      <c r="G156" s="5"/>
      <c r="H156" s="22"/>
      <c r="I156" s="62"/>
      <c r="J156" s="62"/>
      <c r="K156" s="63" t="s">
        <v>247</v>
      </c>
      <c r="L156" s="22"/>
      <c r="M156" s="2"/>
    </row>
    <row r="157" spans="1:13" ht="15">
      <c r="A157" s="6"/>
      <c r="B157" s="6"/>
      <c r="C157" s="6"/>
      <c r="D157" s="6"/>
      <c r="E157" s="2"/>
      <c r="F157" s="5"/>
      <c r="G157" s="5"/>
      <c r="H157" s="5"/>
      <c r="I157" s="21"/>
      <c r="J157" s="21"/>
      <c r="K157" s="21"/>
      <c r="L157" s="5"/>
      <c r="M157" s="2"/>
    </row>
    <row r="158" spans="1:13" ht="33.75" customHeight="1">
      <c r="A158" s="6"/>
      <c r="B158" s="46" t="s">
        <v>237</v>
      </c>
      <c r="C158" s="6"/>
      <c r="D158" s="6"/>
      <c r="E158" s="2"/>
      <c r="F158" s="5"/>
      <c r="G158" s="5"/>
      <c r="H158" s="22"/>
      <c r="I158" s="62"/>
      <c r="J158" s="62"/>
      <c r="K158" s="63" t="s">
        <v>248</v>
      </c>
      <c r="L158" s="22"/>
      <c r="M158" s="2"/>
    </row>
    <row r="159" spans="1:13" ht="15.75" customHeight="1">
      <c r="A159" s="6"/>
      <c r="B159" s="6"/>
      <c r="C159" s="6"/>
      <c r="D159" s="6"/>
      <c r="E159" s="2"/>
      <c r="F159" s="5"/>
      <c r="G159" s="5"/>
      <c r="H159" s="5"/>
      <c r="I159" s="21"/>
      <c r="J159" s="21"/>
      <c r="K159" s="21"/>
      <c r="L159" s="5"/>
      <c r="M159" s="2"/>
    </row>
    <row r="160" spans="1:13" ht="15.75" customHeight="1">
      <c r="A160" s="6"/>
      <c r="B160" s="46" t="s">
        <v>238</v>
      </c>
      <c r="C160" s="6"/>
      <c r="D160" s="6"/>
      <c r="E160" s="2"/>
      <c r="F160" s="5"/>
      <c r="G160" s="5"/>
      <c r="H160" s="22"/>
      <c r="I160" s="62"/>
      <c r="J160" s="62"/>
      <c r="K160" s="63" t="s">
        <v>249</v>
      </c>
      <c r="L160" s="22"/>
      <c r="M160" s="2"/>
    </row>
    <row r="161" spans="1:13" ht="15">
      <c r="A161" s="6"/>
      <c r="B161" s="6"/>
      <c r="C161" s="6"/>
      <c r="D161" s="6"/>
      <c r="E161" s="2"/>
      <c r="F161" s="5"/>
      <c r="G161" s="5"/>
      <c r="H161" s="5"/>
      <c r="I161" s="21"/>
      <c r="J161" s="21"/>
      <c r="K161" s="21"/>
      <c r="L161" s="5"/>
      <c r="M161" s="2"/>
    </row>
    <row r="162" spans="1:13" ht="21" customHeight="1">
      <c r="A162" s="6"/>
      <c r="B162" s="46" t="s">
        <v>239</v>
      </c>
      <c r="C162" s="6"/>
      <c r="D162" s="6"/>
      <c r="E162" s="2"/>
      <c r="F162" s="5"/>
      <c r="G162" s="5"/>
      <c r="H162" s="22"/>
      <c r="I162" s="62"/>
      <c r="J162" s="62"/>
      <c r="K162" s="63" t="s">
        <v>250</v>
      </c>
      <c r="L162" s="22"/>
      <c r="M162" s="2"/>
    </row>
    <row r="163" spans="1:13" ht="13.5" customHeight="1">
      <c r="A163" s="6"/>
      <c r="B163" s="46"/>
      <c r="C163" s="6"/>
      <c r="D163" s="6"/>
      <c r="E163" s="2"/>
      <c r="F163" s="5"/>
      <c r="G163" s="5"/>
      <c r="H163" s="5"/>
      <c r="I163" s="21"/>
      <c r="J163" s="21"/>
      <c r="K163" s="75"/>
      <c r="L163" s="5"/>
      <c r="M163" s="2"/>
    </row>
    <row r="164" spans="1:13" ht="25.5" customHeight="1">
      <c r="A164" s="6"/>
      <c r="B164" s="46" t="s">
        <v>334</v>
      </c>
      <c r="C164" s="6"/>
      <c r="D164" s="6"/>
      <c r="E164" s="2"/>
      <c r="F164" s="5"/>
      <c r="G164" s="5"/>
      <c r="H164" s="22"/>
      <c r="I164" s="62"/>
      <c r="J164" s="62"/>
      <c r="K164" s="63" t="s">
        <v>342</v>
      </c>
      <c r="L164" s="22"/>
      <c r="M164" s="2"/>
    </row>
    <row r="165" spans="1:13" ht="15">
      <c r="A165" s="6"/>
      <c r="B165" s="6"/>
      <c r="C165" s="6"/>
      <c r="D165" s="6"/>
      <c r="E165" s="2"/>
      <c r="F165" s="5"/>
      <c r="G165" s="5"/>
      <c r="H165" s="5"/>
      <c r="I165" s="21"/>
      <c r="J165" s="21"/>
      <c r="K165" s="21"/>
      <c r="L165" s="5"/>
      <c r="M165" s="2"/>
    </row>
    <row r="166" spans="1:13" ht="26.25" customHeight="1">
      <c r="A166" s="6"/>
      <c r="B166" s="46" t="s">
        <v>240</v>
      </c>
      <c r="C166" s="6"/>
      <c r="D166" s="6"/>
      <c r="E166" s="2"/>
      <c r="F166" s="5"/>
      <c r="G166" s="5"/>
      <c r="H166" s="22"/>
      <c r="I166" s="62"/>
      <c r="J166" s="62"/>
      <c r="K166" s="63" t="s">
        <v>251</v>
      </c>
      <c r="L166" s="22"/>
      <c r="M166" s="2"/>
    </row>
    <row r="167" spans="1:13" ht="15">
      <c r="A167" s="6"/>
      <c r="B167" s="46"/>
      <c r="C167" s="6"/>
      <c r="D167" s="6"/>
      <c r="E167" s="2"/>
      <c r="F167" s="5"/>
      <c r="G167" s="5"/>
      <c r="H167" s="5"/>
      <c r="I167" s="21"/>
      <c r="J167" s="21"/>
      <c r="K167" s="21"/>
      <c r="L167" s="5"/>
      <c r="M167" s="2"/>
    </row>
    <row r="168" spans="1:13" ht="15">
      <c r="A168" s="6"/>
      <c r="B168" s="46"/>
      <c r="C168" s="6"/>
      <c r="D168" s="6"/>
      <c r="E168" s="2"/>
      <c r="F168" s="5"/>
      <c r="G168" s="5"/>
      <c r="H168" s="5"/>
      <c r="I168" s="21"/>
      <c r="J168" s="21"/>
      <c r="K168" s="21"/>
      <c r="L168" s="5"/>
      <c r="M168" s="2"/>
    </row>
    <row r="169" spans="1:13" ht="15">
      <c r="A169" s="6"/>
      <c r="B169" s="46"/>
      <c r="C169" s="6"/>
      <c r="D169" s="6"/>
      <c r="E169" s="2"/>
      <c r="F169" s="5"/>
      <c r="G169" s="5"/>
      <c r="H169" s="5"/>
      <c r="I169" s="21"/>
      <c r="J169" s="21"/>
      <c r="K169" s="21"/>
      <c r="L169" s="5"/>
      <c r="M169" s="2"/>
    </row>
    <row r="170" spans="1:13" ht="15">
      <c r="A170" s="6"/>
      <c r="B170" s="46"/>
      <c r="C170" s="6"/>
      <c r="D170" s="6"/>
      <c r="E170" s="2"/>
      <c r="F170" s="5"/>
      <c r="G170" s="5"/>
      <c r="H170" s="5"/>
      <c r="I170" s="21"/>
      <c r="J170" s="21"/>
      <c r="K170" s="21"/>
      <c r="L170" s="5"/>
      <c r="M170" s="2"/>
    </row>
    <row r="183" ht="47.25" customHeight="1"/>
    <row r="184" s="8" customFormat="1" ht="30" customHeight="1"/>
    <row r="185" ht="15" customHeight="1"/>
    <row r="186" ht="75.75" customHeight="1"/>
    <row r="187" ht="48" customHeight="1"/>
    <row r="188" ht="62.25" customHeight="1"/>
    <row r="189" ht="30.75" customHeight="1"/>
    <row r="192" ht="42.75" customHeight="1"/>
    <row r="193" ht="45" customHeight="1"/>
    <row r="194" ht="46.5" customHeight="1"/>
    <row r="195" ht="30.75" customHeight="1"/>
    <row r="196" ht="15.75" customHeight="1"/>
    <row r="197" ht="45" customHeight="1"/>
    <row r="198" ht="44.25" customHeight="1"/>
    <row r="199" ht="44.25" customHeight="1"/>
    <row r="200" ht="73.5" customHeight="1"/>
    <row r="201" ht="45" customHeight="1"/>
    <row r="202" ht="45.75" customHeight="1"/>
    <row r="203" ht="44.25" customHeight="1"/>
    <row r="204" ht="74.25" customHeight="1"/>
    <row r="205" ht="45.75" customHeight="1"/>
    <row r="206" ht="59.25" customHeight="1"/>
    <row r="207" s="8" customFormat="1" ht="15.75"/>
    <row r="210" ht="17.25" customHeight="1"/>
    <row r="211" ht="44.25" customHeight="1"/>
    <row r="212" ht="45" customHeight="1"/>
    <row r="213" s="8" customFormat="1" ht="30" customHeight="1"/>
    <row r="214" ht="16.5" customHeight="1"/>
    <row r="215" ht="44.25" customHeight="1"/>
    <row r="216" ht="75.75" customHeight="1"/>
    <row r="217" ht="45" customHeight="1"/>
    <row r="218" ht="45" customHeight="1"/>
    <row r="219" ht="46.5" customHeight="1"/>
    <row r="220" ht="45" customHeight="1"/>
    <row r="221" ht="30.75" customHeight="1"/>
    <row r="223" ht="47.25" customHeight="1"/>
    <row r="224" ht="75" customHeight="1"/>
    <row r="225" ht="60.75" customHeight="1"/>
    <row r="226" ht="30.75" customHeight="1"/>
    <row r="227" ht="18" customHeight="1"/>
    <row r="228" ht="45.75" customHeight="1"/>
    <row r="229" ht="46.5" customHeight="1"/>
    <row r="230" ht="29.25" customHeight="1"/>
    <row r="231" ht="90.75" customHeight="1"/>
    <row r="232" ht="45.75" customHeight="1"/>
    <row r="233" ht="60" customHeight="1"/>
    <row r="234" ht="45.75" customHeight="1"/>
    <row r="235" ht="16.5" customHeight="1"/>
    <row r="236" ht="30" customHeight="1"/>
    <row r="237" ht="46.5" customHeight="1"/>
    <row r="238" ht="60.75" customHeight="1"/>
    <row r="239" ht="45" customHeight="1"/>
    <row r="240" ht="30" customHeight="1"/>
    <row r="241" ht="30" customHeight="1"/>
    <row r="242" ht="119.25" customHeight="1"/>
    <row r="243" ht="45.75" customHeight="1"/>
    <row r="244" ht="19.5" customHeight="1"/>
    <row r="245" ht="167.25" customHeight="1"/>
    <row r="246" s="2" customFormat="1" ht="59.25" customHeight="1"/>
    <row r="247" s="2" customFormat="1" ht="59.25" customHeight="1"/>
    <row r="248" s="2" customFormat="1" ht="127.5" customHeight="1"/>
    <row r="249" s="2" customFormat="1" ht="34.5" customHeight="1"/>
    <row r="250" s="2" customFormat="1" ht="45" customHeight="1"/>
    <row r="251" s="2" customFormat="1" ht="46.5" customHeight="1"/>
    <row r="252" s="2" customFormat="1" ht="91.5" customHeight="1"/>
    <row r="253" s="2" customFormat="1" ht="15"/>
    <row r="254" s="2" customFormat="1" ht="61.5" customHeight="1"/>
    <row r="255" s="2" customFormat="1" ht="46.5" customHeight="1"/>
    <row r="256" s="2" customFormat="1" ht="61.5" customHeight="1"/>
    <row r="257" s="2" customFormat="1" ht="77.25" customHeight="1"/>
    <row r="258" s="2" customFormat="1" ht="45" customHeight="1"/>
    <row r="259" s="2" customFormat="1" ht="45" customHeight="1"/>
    <row r="260" s="2" customFormat="1" ht="120.75" customHeight="1"/>
    <row r="261" s="2" customFormat="1" ht="76.5" customHeight="1"/>
    <row r="262" s="2" customFormat="1" ht="45" customHeight="1"/>
    <row r="263" s="2" customFormat="1" ht="45" customHeight="1"/>
    <row r="264" s="2" customFormat="1" ht="45" customHeight="1"/>
    <row r="265" s="2" customFormat="1" ht="19.5" customHeight="1"/>
    <row r="266" s="2" customFormat="1" ht="20.25" customHeight="1"/>
    <row r="267" s="2" customFormat="1" ht="15"/>
    <row r="268" s="2" customFormat="1" ht="15"/>
    <row r="269" s="2" customFormat="1" ht="15"/>
    <row r="270" s="2" customFormat="1" ht="15"/>
    <row r="271" s="2" customFormat="1" ht="15"/>
    <row r="272" s="2" customFormat="1" ht="15"/>
    <row r="273" s="2" customFormat="1" ht="15"/>
    <row r="274" s="2" customFormat="1" ht="15"/>
    <row r="275" s="2" customFormat="1" ht="15"/>
    <row r="276" s="2" customFormat="1" ht="15"/>
    <row r="277" s="2" customFormat="1" ht="15"/>
    <row r="278" s="2" customFormat="1" ht="15"/>
    <row r="279" s="2" customFormat="1" ht="15"/>
  </sheetData>
  <sheetProtection/>
  <mergeCells count="285">
    <mergeCell ref="A60:D60"/>
    <mergeCell ref="F61:H61"/>
    <mergeCell ref="I67:J67"/>
    <mergeCell ref="I66:J66"/>
    <mergeCell ref="I62:J62"/>
    <mergeCell ref="A62:H62"/>
    <mergeCell ref="A66:D66"/>
    <mergeCell ref="A61:D61"/>
    <mergeCell ref="I61:J61"/>
    <mergeCell ref="A67:D67"/>
    <mergeCell ref="A49:D49"/>
    <mergeCell ref="F49:H49"/>
    <mergeCell ref="F47:H47"/>
    <mergeCell ref="A53:D53"/>
    <mergeCell ref="F53:H53"/>
    <mergeCell ref="A47:D47"/>
    <mergeCell ref="A50:H50"/>
    <mergeCell ref="A38:H38"/>
    <mergeCell ref="I38:J38"/>
    <mergeCell ref="I35:J35"/>
    <mergeCell ref="F36:H36"/>
    <mergeCell ref="F35:H35"/>
    <mergeCell ref="I36:J36"/>
    <mergeCell ref="A35:D35"/>
    <mergeCell ref="A36:D36"/>
    <mergeCell ref="A26:M26"/>
    <mergeCell ref="I28:J28"/>
    <mergeCell ref="F27:H27"/>
    <mergeCell ref="I29:J29"/>
    <mergeCell ref="I27:J27"/>
    <mergeCell ref="A29:H29"/>
    <mergeCell ref="F28:H28"/>
    <mergeCell ref="A28:D28"/>
    <mergeCell ref="A27:D27"/>
    <mergeCell ref="A21:D21"/>
    <mergeCell ref="F23:H23"/>
    <mergeCell ref="I22:J22"/>
    <mergeCell ref="A22:D22"/>
    <mergeCell ref="A23:D23"/>
    <mergeCell ref="F22:H22"/>
    <mergeCell ref="I23:J23"/>
    <mergeCell ref="I19:J19"/>
    <mergeCell ref="I20:J20"/>
    <mergeCell ref="F42:H42"/>
    <mergeCell ref="I42:J42"/>
    <mergeCell ref="A24:H24"/>
    <mergeCell ref="A40:I40"/>
    <mergeCell ref="J40:M40"/>
    <mergeCell ref="A34:I34"/>
    <mergeCell ref="J34:M34"/>
    <mergeCell ref="I24:J24"/>
    <mergeCell ref="A45:M45"/>
    <mergeCell ref="A46:D46"/>
    <mergeCell ref="I37:J37"/>
    <mergeCell ref="A43:H43"/>
    <mergeCell ref="F46:H46"/>
    <mergeCell ref="A41:D41"/>
    <mergeCell ref="A37:D37"/>
    <mergeCell ref="F37:H37"/>
    <mergeCell ref="I43:J43"/>
    <mergeCell ref="F41:H41"/>
    <mergeCell ref="I46:J46"/>
    <mergeCell ref="I50:J50"/>
    <mergeCell ref="I49:J49"/>
    <mergeCell ref="I47:J47"/>
    <mergeCell ref="J131:L131"/>
    <mergeCell ref="I48:J48"/>
    <mergeCell ref="I123:J123"/>
    <mergeCell ref="I124:J124"/>
    <mergeCell ref="A52:M52"/>
    <mergeCell ref="A48:D48"/>
    <mergeCell ref="I122:J122"/>
    <mergeCell ref="A122:D122"/>
    <mergeCell ref="F122:H122"/>
    <mergeCell ref="F48:H48"/>
    <mergeCell ref="K132:M132"/>
    <mergeCell ref="F124:H124"/>
    <mergeCell ref="B132:D132"/>
    <mergeCell ref="F125:H125"/>
    <mergeCell ref="G131:I131"/>
    <mergeCell ref="B131:E131"/>
    <mergeCell ref="A127:H127"/>
    <mergeCell ref="A125:D125"/>
    <mergeCell ref="A126:D126"/>
    <mergeCell ref="A124:D124"/>
    <mergeCell ref="A74:H74"/>
    <mergeCell ref="F68:H68"/>
    <mergeCell ref="A80:D80"/>
    <mergeCell ref="I56:J56"/>
    <mergeCell ref="F79:H79"/>
    <mergeCell ref="F80:H80"/>
    <mergeCell ref="A79:D79"/>
    <mergeCell ref="F60:H60"/>
    <mergeCell ref="F66:H66"/>
    <mergeCell ref="A72:D72"/>
    <mergeCell ref="I54:J54"/>
    <mergeCell ref="I55:J55"/>
    <mergeCell ref="A59:D59"/>
    <mergeCell ref="F59:H59"/>
    <mergeCell ref="A56:D56"/>
    <mergeCell ref="F56:H56"/>
    <mergeCell ref="A68:D68"/>
    <mergeCell ref="A64:M64"/>
    <mergeCell ref="I10:J10"/>
    <mergeCell ref="I12:J12"/>
    <mergeCell ref="F12:H12"/>
    <mergeCell ref="F10:H10"/>
    <mergeCell ref="F54:H54"/>
    <mergeCell ref="A55:D55"/>
    <mergeCell ref="F55:H55"/>
    <mergeCell ref="A42:D42"/>
    <mergeCell ref="I53:J53"/>
    <mergeCell ref="I60:J60"/>
    <mergeCell ref="A57:D57"/>
    <mergeCell ref="F57:H57"/>
    <mergeCell ref="I57:J57"/>
    <mergeCell ref="I59:J59"/>
    <mergeCell ref="A58:D58"/>
    <mergeCell ref="F58:H58"/>
    <mergeCell ref="I58:J58"/>
    <mergeCell ref="A54:D54"/>
    <mergeCell ref="I9:J9"/>
    <mergeCell ref="F9:H9"/>
    <mergeCell ref="A9:E9"/>
    <mergeCell ref="A11:L11"/>
    <mergeCell ref="A10:D10"/>
    <mergeCell ref="F31:H31"/>
    <mergeCell ref="I31:J31"/>
    <mergeCell ref="A32:H32"/>
    <mergeCell ref="I32:J32"/>
    <mergeCell ref="A31:D31"/>
    <mergeCell ref="I16:J16"/>
    <mergeCell ref="A14:D14"/>
    <mergeCell ref="A13:D13"/>
    <mergeCell ref="F13:H13"/>
    <mergeCell ref="A15:D15"/>
    <mergeCell ref="A16:H16"/>
    <mergeCell ref="A12:D12"/>
    <mergeCell ref="I13:J13"/>
    <mergeCell ref="F14:H14"/>
    <mergeCell ref="I14:J14"/>
    <mergeCell ref="A1:C1"/>
    <mergeCell ref="B7:M7"/>
    <mergeCell ref="B6:K6"/>
    <mergeCell ref="I1:M1"/>
    <mergeCell ref="I2:M2"/>
    <mergeCell ref="I3:M3"/>
    <mergeCell ref="I4:M4"/>
    <mergeCell ref="A30:M30"/>
    <mergeCell ref="I41:J41"/>
    <mergeCell ref="A71:D71"/>
    <mergeCell ref="F71:H71"/>
    <mergeCell ref="I71:J71"/>
    <mergeCell ref="A65:M65"/>
    <mergeCell ref="I69:J69"/>
    <mergeCell ref="A70:M70"/>
    <mergeCell ref="I68:J68"/>
    <mergeCell ref="A69:H69"/>
    <mergeCell ref="F67:H67"/>
    <mergeCell ref="F15:H15"/>
    <mergeCell ref="F21:H21"/>
    <mergeCell ref="A18:M18"/>
    <mergeCell ref="I15:J15"/>
    <mergeCell ref="A20:D20"/>
    <mergeCell ref="I21:J21"/>
    <mergeCell ref="F19:H19"/>
    <mergeCell ref="F20:H20"/>
    <mergeCell ref="A19:D19"/>
    <mergeCell ref="I81:J81"/>
    <mergeCell ref="I80:J80"/>
    <mergeCell ref="I114:J114"/>
    <mergeCell ref="I73:J73"/>
    <mergeCell ref="I79:J79"/>
    <mergeCell ref="I86:J86"/>
    <mergeCell ref="A77:M77"/>
    <mergeCell ref="A76:M76"/>
    <mergeCell ref="I82:J82"/>
    <mergeCell ref="I84:J84"/>
    <mergeCell ref="A119:D119"/>
    <mergeCell ref="F119:H119"/>
    <mergeCell ref="I119:J119"/>
    <mergeCell ref="A118:D118"/>
    <mergeCell ref="F118:H118"/>
    <mergeCell ref="F72:H72"/>
    <mergeCell ref="I72:J72"/>
    <mergeCell ref="I118:J118"/>
    <mergeCell ref="F108:H108"/>
    <mergeCell ref="I108:J108"/>
    <mergeCell ref="F86:H86"/>
    <mergeCell ref="A92:M92"/>
    <mergeCell ref="A88:D88"/>
    <mergeCell ref="A86:D86"/>
    <mergeCell ref="I87:J87"/>
    <mergeCell ref="A123:D123"/>
    <mergeCell ref="F123:H123"/>
    <mergeCell ref="I110:J110"/>
    <mergeCell ref="A110:D110"/>
    <mergeCell ref="I117:J117"/>
    <mergeCell ref="A117:D117"/>
    <mergeCell ref="F117:H117"/>
    <mergeCell ref="A121:M121"/>
    <mergeCell ref="A120:H120"/>
    <mergeCell ref="I120:J120"/>
    <mergeCell ref="A90:H90"/>
    <mergeCell ref="I91:J91"/>
    <mergeCell ref="I89:J89"/>
    <mergeCell ref="F87:H87"/>
    <mergeCell ref="F88:H88"/>
    <mergeCell ref="F89:H89"/>
    <mergeCell ref="I88:J88"/>
    <mergeCell ref="I90:J90"/>
    <mergeCell ref="A87:D87"/>
    <mergeCell ref="A89:D89"/>
    <mergeCell ref="F85:H85"/>
    <mergeCell ref="A83:M83"/>
    <mergeCell ref="A84:D84"/>
    <mergeCell ref="I111:J111"/>
    <mergeCell ref="I94:J94"/>
    <mergeCell ref="A85:D85"/>
    <mergeCell ref="I96:J96"/>
    <mergeCell ref="I85:J85"/>
    <mergeCell ref="I95:J95"/>
    <mergeCell ref="A91:H91"/>
    <mergeCell ref="A108:D108"/>
    <mergeCell ref="F110:H110"/>
    <mergeCell ref="I109:J109"/>
    <mergeCell ref="A109:D109"/>
    <mergeCell ref="F109:H109"/>
    <mergeCell ref="A73:H73"/>
    <mergeCell ref="I78:J78"/>
    <mergeCell ref="I74:J74"/>
    <mergeCell ref="A116:D116"/>
    <mergeCell ref="I115:J115"/>
    <mergeCell ref="A114:D114"/>
    <mergeCell ref="A115:D115"/>
    <mergeCell ref="F114:H114"/>
    <mergeCell ref="F115:H115"/>
    <mergeCell ref="I116:J116"/>
    <mergeCell ref="A78:D78"/>
    <mergeCell ref="A81:D81"/>
    <mergeCell ref="F81:H81"/>
    <mergeCell ref="F84:H84"/>
    <mergeCell ref="A82:H82"/>
    <mergeCell ref="F78:H78"/>
    <mergeCell ref="I93:J93"/>
    <mergeCell ref="A93:D93"/>
    <mergeCell ref="F93:H93"/>
    <mergeCell ref="A95:D95"/>
    <mergeCell ref="F95:H95"/>
    <mergeCell ref="A94:D94"/>
    <mergeCell ref="F94:H94"/>
    <mergeCell ref="A128:H128"/>
    <mergeCell ref="A103:H103"/>
    <mergeCell ref="I125:J125"/>
    <mergeCell ref="F126:H126"/>
    <mergeCell ref="I126:J126"/>
    <mergeCell ref="I127:J127"/>
    <mergeCell ref="A113:D113"/>
    <mergeCell ref="A111:H111"/>
    <mergeCell ref="A112:M112"/>
    <mergeCell ref="F113:H113"/>
    <mergeCell ref="A129:H129"/>
    <mergeCell ref="I129:J129"/>
    <mergeCell ref="I97:J97"/>
    <mergeCell ref="I100:J100"/>
    <mergeCell ref="F100:H100"/>
    <mergeCell ref="F101:H101"/>
    <mergeCell ref="F116:H116"/>
    <mergeCell ref="I113:J113"/>
    <mergeCell ref="A106:M106"/>
    <mergeCell ref="I128:J128"/>
    <mergeCell ref="A99:M99"/>
    <mergeCell ref="I103:J103"/>
    <mergeCell ref="A97:H97"/>
    <mergeCell ref="A96:H96"/>
    <mergeCell ref="A102:D102"/>
    <mergeCell ref="F102:H102"/>
    <mergeCell ref="F107:H107"/>
    <mergeCell ref="I107:J107"/>
    <mergeCell ref="A100:D100"/>
    <mergeCell ref="A101:D101"/>
    <mergeCell ref="I102:J102"/>
    <mergeCell ref="I101:J101"/>
    <mergeCell ref="A105:M105"/>
    <mergeCell ref="A107:D107"/>
  </mergeCells>
  <printOptions/>
  <pageMargins left="0.4330708661417323" right="0.2362204724409449" top="0.35433070866141736" bottom="0.15748031496062992" header="0.31496062992125984" footer="0.31496062992125984"/>
  <pageSetup fitToHeight="0" fitToWidth="1" horizontalDpi="240" verticalDpi="24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A10" sqref="A10:K22"/>
    </sheetView>
  </sheetViews>
  <sheetFormatPr defaultColWidth="9.140625" defaultRowHeight="12.75"/>
  <cols>
    <col min="1" max="1" width="3.28125" style="0" customWidth="1"/>
    <col min="3" max="3" width="8.421875" style="0" customWidth="1"/>
    <col min="4" max="4" width="15.28125" style="0" customWidth="1"/>
    <col min="6" max="6" width="9.421875" style="0" customWidth="1"/>
    <col min="8" max="8" width="6.7109375" style="0" customWidth="1"/>
    <col min="9" max="9" width="0.9921875" style="0" customWidth="1"/>
    <col min="10" max="10" width="10.00390625" style="0" customWidth="1"/>
    <col min="11" max="11" width="2.140625" style="0" customWidth="1"/>
  </cols>
  <sheetData>
    <row r="1" spans="1:10" ht="12.75">
      <c r="A1" t="s">
        <v>521</v>
      </c>
      <c r="J1" t="s">
        <v>521</v>
      </c>
    </row>
    <row r="2" spans="1:10" ht="12.75">
      <c r="A2" t="s">
        <v>461</v>
      </c>
      <c r="J2" t="s">
        <v>522</v>
      </c>
    </row>
    <row r="3" spans="1:10" ht="12.75">
      <c r="A3" t="s">
        <v>462</v>
      </c>
      <c r="J3" t="s">
        <v>523</v>
      </c>
    </row>
    <row r="4" spans="1:10" ht="12.75">
      <c r="A4" t="s">
        <v>511</v>
      </c>
      <c r="J4" t="s">
        <v>524</v>
      </c>
    </row>
    <row r="5" spans="1:13" ht="12.75" customHeight="1">
      <c r="A5" s="186" t="s">
        <v>6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32.25" customHeight="1">
      <c r="A6" s="293" t="s">
        <v>253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</row>
    <row r="7" spans="1:13" ht="15" customHeight="1">
      <c r="A7" s="294" t="s">
        <v>512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</row>
    <row r="8" spans="1:13" ht="48" customHeight="1">
      <c r="A8" s="128" t="s">
        <v>24</v>
      </c>
      <c r="B8" s="295" t="s">
        <v>26</v>
      </c>
      <c r="C8" s="296"/>
      <c r="D8" s="130" t="s">
        <v>495</v>
      </c>
      <c r="E8" s="291" t="s">
        <v>25</v>
      </c>
      <c r="F8" s="292"/>
      <c r="G8" s="291" t="s">
        <v>8</v>
      </c>
      <c r="H8" s="297"/>
      <c r="I8" s="292"/>
      <c r="J8" s="291" t="s">
        <v>15</v>
      </c>
      <c r="K8" s="292"/>
      <c r="L8" s="291" t="s">
        <v>496</v>
      </c>
      <c r="M8" s="292"/>
    </row>
    <row r="9" spans="1:13" ht="15.75" customHeight="1">
      <c r="A9" s="131">
        <v>1</v>
      </c>
      <c r="B9" s="285">
        <v>2</v>
      </c>
      <c r="C9" s="286"/>
      <c r="D9" s="133">
        <v>3</v>
      </c>
      <c r="E9" s="285">
        <v>4</v>
      </c>
      <c r="F9" s="286"/>
      <c r="G9" s="287">
        <v>5</v>
      </c>
      <c r="H9" s="287"/>
      <c r="I9" s="287"/>
      <c r="J9" s="288">
        <v>6</v>
      </c>
      <c r="K9" s="288"/>
      <c r="L9" s="285">
        <v>7</v>
      </c>
      <c r="M9" s="286"/>
    </row>
    <row r="10" spans="1:13" ht="50.25" customHeight="1">
      <c r="A10" s="131">
        <v>1</v>
      </c>
      <c r="B10" s="298" t="s">
        <v>497</v>
      </c>
      <c r="C10" s="299"/>
      <c r="D10" s="123"/>
      <c r="E10" s="289" t="s">
        <v>671</v>
      </c>
      <c r="F10" s="305"/>
      <c r="G10" s="300" t="s">
        <v>672</v>
      </c>
      <c r="H10" s="301"/>
      <c r="I10" s="302"/>
      <c r="J10" s="170">
        <v>47</v>
      </c>
      <c r="K10" s="170"/>
      <c r="L10" s="275"/>
      <c r="M10" s="276"/>
    </row>
    <row r="11" spans="1:13" ht="51" customHeight="1">
      <c r="A11" s="131">
        <v>2</v>
      </c>
      <c r="B11" s="298" t="s">
        <v>498</v>
      </c>
      <c r="C11" s="299"/>
      <c r="D11" s="123"/>
      <c r="E11" s="289" t="s">
        <v>306</v>
      </c>
      <c r="F11" s="305"/>
      <c r="G11" s="300"/>
      <c r="H11" s="301"/>
      <c r="I11" s="302"/>
      <c r="J11" s="215">
        <v>30</v>
      </c>
      <c r="K11" s="216"/>
      <c r="L11" s="275"/>
      <c r="M11" s="276"/>
    </row>
    <row r="12" spans="1:13" ht="53.25" customHeight="1">
      <c r="A12" s="131">
        <v>3</v>
      </c>
      <c r="B12" s="303" t="s">
        <v>499</v>
      </c>
      <c r="C12" s="304"/>
      <c r="D12" s="129"/>
      <c r="E12" s="289" t="s">
        <v>312</v>
      </c>
      <c r="F12" s="290"/>
      <c r="G12" s="300" t="s">
        <v>314</v>
      </c>
      <c r="H12" s="301"/>
      <c r="I12" s="302"/>
      <c r="J12" s="215">
        <v>26.095</v>
      </c>
      <c r="K12" s="216"/>
      <c r="L12" s="275"/>
      <c r="M12" s="276"/>
    </row>
    <row r="13" spans="1:13" ht="49.5" customHeight="1">
      <c r="A13" s="131">
        <v>4</v>
      </c>
      <c r="B13" s="298" t="s">
        <v>500</v>
      </c>
      <c r="C13" s="299"/>
      <c r="D13" s="123"/>
      <c r="E13" s="289" t="s">
        <v>312</v>
      </c>
      <c r="F13" s="290"/>
      <c r="G13" s="300" t="s">
        <v>316</v>
      </c>
      <c r="H13" s="301"/>
      <c r="I13" s="302"/>
      <c r="J13" s="215">
        <v>30</v>
      </c>
      <c r="K13" s="216"/>
      <c r="L13" s="275"/>
      <c r="M13" s="276"/>
    </row>
    <row r="14" spans="1:13" ht="36" customHeight="1">
      <c r="A14" s="131">
        <v>5</v>
      </c>
      <c r="B14" s="281" t="s">
        <v>501</v>
      </c>
      <c r="C14" s="282"/>
      <c r="D14" s="14"/>
      <c r="E14" s="271" t="s">
        <v>565</v>
      </c>
      <c r="F14" s="272"/>
      <c r="G14" s="268" t="s">
        <v>564</v>
      </c>
      <c r="H14" s="269"/>
      <c r="I14" s="270"/>
      <c r="J14" s="215">
        <v>7</v>
      </c>
      <c r="K14" s="216"/>
      <c r="L14" s="275"/>
      <c r="M14" s="276"/>
    </row>
    <row r="15" spans="1:13" ht="90.75" customHeight="1">
      <c r="A15" s="131">
        <v>6</v>
      </c>
      <c r="B15" s="281" t="s">
        <v>502</v>
      </c>
      <c r="C15" s="282"/>
      <c r="D15" s="124"/>
      <c r="E15" s="271" t="s">
        <v>627</v>
      </c>
      <c r="F15" s="272"/>
      <c r="G15" s="268" t="s">
        <v>628</v>
      </c>
      <c r="H15" s="269"/>
      <c r="I15" s="270"/>
      <c r="J15" s="215">
        <v>34</v>
      </c>
      <c r="K15" s="216"/>
      <c r="L15" s="275"/>
      <c r="M15" s="276"/>
    </row>
    <row r="16" spans="1:13" ht="33.75" customHeight="1">
      <c r="A16" s="131">
        <v>7</v>
      </c>
      <c r="B16" s="273" t="s">
        <v>503</v>
      </c>
      <c r="C16" s="274"/>
      <c r="D16" s="122"/>
      <c r="E16" s="271" t="s">
        <v>272</v>
      </c>
      <c r="F16" s="272"/>
      <c r="G16" s="268" t="s">
        <v>273</v>
      </c>
      <c r="H16" s="269"/>
      <c r="I16" s="270"/>
      <c r="J16" s="215">
        <v>29.558</v>
      </c>
      <c r="K16" s="216"/>
      <c r="L16" s="275"/>
      <c r="M16" s="276"/>
    </row>
    <row r="17" spans="1:13" ht="38.25" customHeight="1">
      <c r="A17" s="131">
        <v>8</v>
      </c>
      <c r="B17" s="273" t="s">
        <v>504</v>
      </c>
      <c r="C17" s="274"/>
      <c r="D17" s="122"/>
      <c r="E17" s="271" t="s">
        <v>272</v>
      </c>
      <c r="F17" s="272"/>
      <c r="G17" s="268" t="s">
        <v>277</v>
      </c>
      <c r="H17" s="269"/>
      <c r="I17" s="270"/>
      <c r="J17" s="215">
        <v>23.681</v>
      </c>
      <c r="K17" s="216"/>
      <c r="L17" s="275"/>
      <c r="M17" s="276"/>
    </row>
    <row r="18" spans="1:13" ht="34.5" customHeight="1">
      <c r="A18" s="131">
        <v>9</v>
      </c>
      <c r="B18" s="273" t="s">
        <v>505</v>
      </c>
      <c r="C18" s="274"/>
      <c r="D18" s="122"/>
      <c r="E18" s="271" t="s">
        <v>272</v>
      </c>
      <c r="F18" s="272"/>
      <c r="G18" s="268" t="s">
        <v>278</v>
      </c>
      <c r="H18" s="269"/>
      <c r="I18" s="270"/>
      <c r="J18" s="215">
        <v>36.525</v>
      </c>
      <c r="K18" s="216"/>
      <c r="L18" s="275"/>
      <c r="M18" s="276"/>
    </row>
    <row r="19" spans="1:13" ht="47.25" customHeight="1">
      <c r="A19" s="131">
        <v>10</v>
      </c>
      <c r="B19" s="306" t="s">
        <v>506</v>
      </c>
      <c r="C19" s="307"/>
      <c r="D19" s="44"/>
      <c r="E19" s="283" t="s">
        <v>673</v>
      </c>
      <c r="F19" s="284"/>
      <c r="G19" s="308" t="s">
        <v>535</v>
      </c>
      <c r="H19" s="309"/>
      <c r="I19" s="310"/>
      <c r="J19" s="215">
        <v>58.774</v>
      </c>
      <c r="K19" s="216"/>
      <c r="L19" s="275"/>
      <c r="M19" s="276"/>
    </row>
    <row r="20" spans="1:13" ht="73.5" customHeight="1">
      <c r="A20" s="131">
        <v>11</v>
      </c>
      <c r="B20" s="306" t="s">
        <v>507</v>
      </c>
      <c r="C20" s="307"/>
      <c r="D20" s="122"/>
      <c r="E20" s="283" t="s">
        <v>436</v>
      </c>
      <c r="F20" s="284"/>
      <c r="G20" s="308" t="s">
        <v>437</v>
      </c>
      <c r="H20" s="309"/>
      <c r="I20" s="310"/>
      <c r="J20" s="245">
        <v>53.241</v>
      </c>
      <c r="K20" s="246"/>
      <c r="L20" s="275"/>
      <c r="M20" s="276"/>
    </row>
    <row r="21" spans="1:13" ht="74.25" customHeight="1">
      <c r="A21" s="131">
        <v>12</v>
      </c>
      <c r="B21" s="279" t="s">
        <v>508</v>
      </c>
      <c r="C21" s="279"/>
      <c r="D21" s="44"/>
      <c r="E21" s="277" t="s">
        <v>289</v>
      </c>
      <c r="F21" s="277"/>
      <c r="G21" s="280" t="s">
        <v>434</v>
      </c>
      <c r="H21" s="280"/>
      <c r="I21" s="280"/>
      <c r="J21" s="245">
        <v>98</v>
      </c>
      <c r="K21" s="246"/>
      <c r="L21" s="275"/>
      <c r="M21" s="276"/>
    </row>
    <row r="22" spans="1:13" ht="21" customHeight="1">
      <c r="A22" s="264" t="s">
        <v>457</v>
      </c>
      <c r="B22" s="265"/>
      <c r="C22" s="265"/>
      <c r="D22" s="265"/>
      <c r="E22" s="265"/>
      <c r="F22" s="265"/>
      <c r="G22" s="265"/>
      <c r="H22" s="265"/>
      <c r="I22" s="266"/>
      <c r="J22" s="230">
        <f>SUM(J10:J21)</f>
        <v>473.87399999999997</v>
      </c>
      <c r="K22" s="230"/>
      <c r="L22" s="267"/>
      <c r="M22" s="267"/>
    </row>
    <row r="23" spans="1:13" ht="20.25" customHeight="1">
      <c r="A23" s="87" t="s">
        <v>509</v>
      </c>
      <c r="B23" s="87"/>
      <c r="C23" s="87"/>
      <c r="D23" s="87"/>
      <c r="E23" s="87"/>
      <c r="F23" s="87"/>
      <c r="G23" s="278" t="s">
        <v>525</v>
      </c>
      <c r="H23" s="278"/>
      <c r="I23" s="278"/>
      <c r="J23" s="278"/>
      <c r="K23" s="278"/>
      <c r="L23" s="278"/>
      <c r="M23" s="278"/>
    </row>
    <row r="24" spans="1:13" ht="19.5" customHeight="1">
      <c r="A24" s="87" t="s">
        <v>510</v>
      </c>
      <c r="B24" s="87"/>
      <c r="C24" s="87"/>
      <c r="D24" s="87"/>
      <c r="E24" s="87"/>
      <c r="F24" s="87"/>
      <c r="G24" s="278" t="s">
        <v>526</v>
      </c>
      <c r="H24" s="278"/>
      <c r="I24" s="278"/>
      <c r="J24" s="278"/>
      <c r="K24" s="278"/>
      <c r="L24" s="278"/>
      <c r="M24" s="278"/>
    </row>
    <row r="25" spans="1:13" ht="24" customHeight="1">
      <c r="A25" s="87" t="s">
        <v>513</v>
      </c>
      <c r="B25" s="87"/>
      <c r="C25" s="87"/>
      <c r="D25" s="87"/>
      <c r="E25" s="87"/>
      <c r="F25" s="87"/>
      <c r="G25" s="278" t="s">
        <v>527</v>
      </c>
      <c r="H25" s="278"/>
      <c r="I25" s="278"/>
      <c r="J25" s="278"/>
      <c r="K25" s="278"/>
      <c r="L25" s="278"/>
      <c r="M25" s="278"/>
    </row>
    <row r="26" spans="1:13" ht="28.5" customHeight="1">
      <c r="A26" s="87" t="s">
        <v>514</v>
      </c>
      <c r="B26" s="83"/>
      <c r="C26" s="83"/>
      <c r="D26" s="82"/>
      <c r="E26" s="82"/>
      <c r="F26" s="83"/>
      <c r="G26" s="311" t="s">
        <v>529</v>
      </c>
      <c r="H26" s="311"/>
      <c r="I26" s="311"/>
      <c r="J26" s="311"/>
      <c r="K26" s="311"/>
      <c r="L26" s="311"/>
      <c r="M26" s="311"/>
    </row>
    <row r="27" spans="1:13" ht="29.25" customHeight="1">
      <c r="A27" s="87" t="s">
        <v>515</v>
      </c>
      <c r="B27" s="87"/>
      <c r="C27" s="87"/>
      <c r="D27" s="87"/>
      <c r="E27" s="87"/>
      <c r="F27" s="87"/>
      <c r="G27" s="278" t="s">
        <v>528</v>
      </c>
      <c r="H27" s="278"/>
      <c r="I27" s="278"/>
      <c r="J27" s="278"/>
      <c r="K27" s="278"/>
      <c r="L27" s="278"/>
      <c r="M27" s="278"/>
    </row>
    <row r="28" spans="1:13" ht="30.75" customHeight="1">
      <c r="A28" s="87" t="s">
        <v>516</v>
      </c>
      <c r="B28" s="87"/>
      <c r="C28" s="87"/>
      <c r="D28" s="87"/>
      <c r="E28" s="87"/>
      <c r="F28" s="87"/>
      <c r="G28" s="278" t="s">
        <v>530</v>
      </c>
      <c r="H28" s="278"/>
      <c r="I28" s="278"/>
      <c r="J28" s="278"/>
      <c r="K28" s="278"/>
      <c r="L28" s="278"/>
      <c r="M28" s="278"/>
    </row>
    <row r="29" spans="1:13" ht="33" customHeight="1">
      <c r="A29" s="87" t="s">
        <v>517</v>
      </c>
      <c r="B29" s="87"/>
      <c r="C29" s="87"/>
      <c r="D29" s="87"/>
      <c r="E29" s="87"/>
      <c r="F29" s="87"/>
      <c r="G29" s="278" t="s">
        <v>531</v>
      </c>
      <c r="H29" s="278"/>
      <c r="I29" s="278"/>
      <c r="J29" s="278"/>
      <c r="K29" s="278"/>
      <c r="L29" s="278"/>
      <c r="M29" s="278"/>
    </row>
    <row r="30" spans="1:13" ht="29.25" customHeight="1">
      <c r="A30" s="87" t="s">
        <v>518</v>
      </c>
      <c r="B30" s="87"/>
      <c r="C30" s="87"/>
      <c r="D30" s="87"/>
      <c r="E30" s="87"/>
      <c r="F30" s="87"/>
      <c r="G30" s="278" t="s">
        <v>532</v>
      </c>
      <c r="H30" s="278"/>
      <c r="I30" s="278"/>
      <c r="J30" s="278"/>
      <c r="K30" s="278"/>
      <c r="L30" s="278"/>
      <c r="M30" s="278"/>
    </row>
    <row r="31" spans="1:13" ht="31.5" customHeight="1">
      <c r="A31" s="132" t="s">
        <v>519</v>
      </c>
      <c r="B31" s="87"/>
      <c r="C31" s="87"/>
      <c r="D31" s="87"/>
      <c r="E31" s="87"/>
      <c r="F31" s="87"/>
      <c r="G31" s="278" t="s">
        <v>533</v>
      </c>
      <c r="H31" s="278"/>
      <c r="I31" s="278"/>
      <c r="J31" s="278"/>
      <c r="K31" s="278"/>
      <c r="L31" s="278"/>
      <c r="M31" s="278"/>
    </row>
    <row r="32" spans="1:13" ht="29.25" customHeight="1">
      <c r="A32" s="87" t="s">
        <v>520</v>
      </c>
      <c r="B32" s="87"/>
      <c r="C32" s="87"/>
      <c r="D32" s="87"/>
      <c r="E32" s="87"/>
      <c r="F32" s="87"/>
      <c r="G32" s="278" t="s">
        <v>534</v>
      </c>
      <c r="H32" s="278"/>
      <c r="I32" s="278"/>
      <c r="J32" s="278"/>
      <c r="K32" s="278"/>
      <c r="L32" s="278"/>
      <c r="M32" s="278"/>
    </row>
    <row r="33" spans="1:11" ht="18">
      <c r="A33" s="81"/>
      <c r="B33" s="82"/>
      <c r="C33" s="82"/>
      <c r="D33" s="82"/>
      <c r="E33" s="82"/>
      <c r="F33" s="82"/>
      <c r="G33" s="82"/>
      <c r="H33" s="82"/>
      <c r="I33" s="82"/>
      <c r="J33" s="82"/>
      <c r="K33" s="86"/>
    </row>
    <row r="35" spans="1:11" ht="18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6"/>
    </row>
    <row r="36" spans="2:11" ht="18">
      <c r="B36" s="132"/>
      <c r="C36" s="132"/>
      <c r="D36" s="132"/>
      <c r="E36" s="132"/>
      <c r="F36" s="132"/>
      <c r="G36" s="132"/>
      <c r="H36" s="132"/>
      <c r="I36" s="132"/>
      <c r="J36" s="82"/>
      <c r="K36" s="86"/>
    </row>
    <row r="37" spans="1:11" ht="18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6"/>
    </row>
    <row r="39" spans="1:11" ht="18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1" spans="2:10" ht="18">
      <c r="B41" s="132"/>
      <c r="C41" s="132"/>
      <c r="D41" s="132"/>
      <c r="E41" s="132"/>
      <c r="F41" s="132"/>
      <c r="G41" s="132"/>
      <c r="H41" s="132"/>
      <c r="I41" s="132"/>
      <c r="J41" s="132"/>
    </row>
  </sheetData>
  <mergeCells count="86">
    <mergeCell ref="G23:M23"/>
    <mergeCell ref="G24:M24"/>
    <mergeCell ref="G25:M25"/>
    <mergeCell ref="G26:M26"/>
    <mergeCell ref="B20:C20"/>
    <mergeCell ref="G20:I20"/>
    <mergeCell ref="J20:K20"/>
    <mergeCell ref="E19:F19"/>
    <mergeCell ref="B19:C19"/>
    <mergeCell ref="G19:I19"/>
    <mergeCell ref="J19:K19"/>
    <mergeCell ref="E10:F10"/>
    <mergeCell ref="B10:C10"/>
    <mergeCell ref="G10:I10"/>
    <mergeCell ref="J10:K10"/>
    <mergeCell ref="E11:F11"/>
    <mergeCell ref="B11:C11"/>
    <mergeCell ref="G11:I11"/>
    <mergeCell ref="J11:K11"/>
    <mergeCell ref="B13:C13"/>
    <mergeCell ref="G13:I13"/>
    <mergeCell ref="J13:K13"/>
    <mergeCell ref="E12:F12"/>
    <mergeCell ref="B12:C12"/>
    <mergeCell ref="G12:I12"/>
    <mergeCell ref="J12:K12"/>
    <mergeCell ref="L8:M8"/>
    <mergeCell ref="A6:M6"/>
    <mergeCell ref="A5:M5"/>
    <mergeCell ref="A7:M7"/>
    <mergeCell ref="E8:F8"/>
    <mergeCell ref="B8:C8"/>
    <mergeCell ref="G8:I8"/>
    <mergeCell ref="J8:K8"/>
    <mergeCell ref="L14:M14"/>
    <mergeCell ref="L9:M9"/>
    <mergeCell ref="B14:C14"/>
    <mergeCell ref="E14:F14"/>
    <mergeCell ref="J14:K14"/>
    <mergeCell ref="E9:F9"/>
    <mergeCell ref="B9:C9"/>
    <mergeCell ref="G9:I9"/>
    <mergeCell ref="J9:K9"/>
    <mergeCell ref="E13:F13"/>
    <mergeCell ref="L10:M10"/>
    <mergeCell ref="L11:M11"/>
    <mergeCell ref="L12:M12"/>
    <mergeCell ref="L13:M13"/>
    <mergeCell ref="B21:C21"/>
    <mergeCell ref="G21:I21"/>
    <mergeCell ref="G14:I14"/>
    <mergeCell ref="G15:I15"/>
    <mergeCell ref="G16:I16"/>
    <mergeCell ref="B15:C15"/>
    <mergeCell ref="B16:C16"/>
    <mergeCell ref="E15:F15"/>
    <mergeCell ref="E16:F16"/>
    <mergeCell ref="E20:F20"/>
    <mergeCell ref="J15:K15"/>
    <mergeCell ref="J16:K16"/>
    <mergeCell ref="L20:M20"/>
    <mergeCell ref="L21:M21"/>
    <mergeCell ref="L15:M15"/>
    <mergeCell ref="L16:M16"/>
    <mergeCell ref="L17:M17"/>
    <mergeCell ref="L18:M18"/>
    <mergeCell ref="G31:M31"/>
    <mergeCell ref="G32:M32"/>
    <mergeCell ref="G27:M27"/>
    <mergeCell ref="G28:M28"/>
    <mergeCell ref="G29:M29"/>
    <mergeCell ref="G30:M30"/>
    <mergeCell ref="E17:F17"/>
    <mergeCell ref="B17:C17"/>
    <mergeCell ref="G17:I17"/>
    <mergeCell ref="J17:K17"/>
    <mergeCell ref="A22:I22"/>
    <mergeCell ref="J22:K22"/>
    <mergeCell ref="L22:M22"/>
    <mergeCell ref="G18:I18"/>
    <mergeCell ref="J18:K18"/>
    <mergeCell ref="E18:F18"/>
    <mergeCell ref="B18:C18"/>
    <mergeCell ref="J21:K21"/>
    <mergeCell ref="L19:M19"/>
    <mergeCell ref="E21:F2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A28">
      <selection activeCell="A31" sqref="A31:J31"/>
    </sheetView>
  </sheetViews>
  <sheetFormatPr defaultColWidth="9.140625" defaultRowHeight="12.75"/>
  <cols>
    <col min="1" max="1" width="3.57421875" style="0" customWidth="1"/>
    <col min="3" max="3" width="18.7109375" style="0" customWidth="1"/>
    <col min="4" max="4" width="12.57421875" style="0" customWidth="1"/>
    <col min="5" max="5" width="7.00390625" style="0" customWidth="1"/>
    <col min="8" max="8" width="10.28125" style="0" customWidth="1"/>
    <col min="11" max="11" width="16.28125" style="0" customWidth="1"/>
    <col min="12" max="12" width="15.421875" style="0" customWidth="1"/>
  </cols>
  <sheetData>
    <row r="1" spans="1:12" ht="15">
      <c r="A1" s="6"/>
      <c r="B1" s="6"/>
      <c r="C1" s="6"/>
      <c r="D1" s="6"/>
      <c r="E1" s="2"/>
      <c r="F1" s="5"/>
      <c r="G1" s="5"/>
      <c r="H1" s="5"/>
      <c r="I1" s="21"/>
      <c r="J1" s="21"/>
      <c r="K1" s="21"/>
      <c r="L1" s="2"/>
    </row>
    <row r="2" spans="1:12" ht="15">
      <c r="A2" s="184" t="s">
        <v>9</v>
      </c>
      <c r="B2" s="184"/>
      <c r="C2" s="184"/>
      <c r="D2" s="1"/>
      <c r="E2" s="1"/>
      <c r="F2" s="1"/>
      <c r="G2" s="1"/>
      <c r="H2" s="1"/>
      <c r="I2" s="187" t="s">
        <v>21</v>
      </c>
      <c r="J2" s="187"/>
      <c r="K2" s="187"/>
      <c r="L2" s="187"/>
    </row>
    <row r="3" spans="1:12" ht="15">
      <c r="A3" s="16" t="s">
        <v>19</v>
      </c>
      <c r="B3" s="16"/>
      <c r="C3" s="16"/>
      <c r="D3" s="1"/>
      <c r="E3" s="1"/>
      <c r="F3" s="1"/>
      <c r="G3" s="1"/>
      <c r="H3" s="1"/>
      <c r="I3" s="188" t="s">
        <v>22</v>
      </c>
      <c r="J3" s="188"/>
      <c r="K3" s="188"/>
      <c r="L3" s="188"/>
    </row>
    <row r="4" spans="1:12" ht="15">
      <c r="A4" s="18" t="s">
        <v>252</v>
      </c>
      <c r="B4" s="18"/>
      <c r="C4" s="18"/>
      <c r="D4" s="1"/>
      <c r="E4" s="1"/>
      <c r="F4" s="1"/>
      <c r="G4" s="1"/>
      <c r="H4" s="1"/>
      <c r="I4" s="189" t="s">
        <v>23</v>
      </c>
      <c r="J4" s="189"/>
      <c r="K4" s="189"/>
      <c r="L4" s="189"/>
    </row>
    <row r="5" spans="1:12" ht="15">
      <c r="A5" s="16" t="s">
        <v>38</v>
      </c>
      <c r="B5" s="16"/>
      <c r="C5" s="16"/>
      <c r="D5" s="1"/>
      <c r="E5" s="1"/>
      <c r="F5" s="1"/>
      <c r="G5" s="1"/>
      <c r="H5" s="1"/>
      <c r="I5" s="188" t="s">
        <v>37</v>
      </c>
      <c r="J5" s="188"/>
      <c r="K5" s="188"/>
      <c r="L5" s="188"/>
    </row>
    <row r="6" spans="1:12" ht="15">
      <c r="A6" s="15"/>
      <c r="B6" s="15"/>
      <c r="C6" s="15"/>
      <c r="D6" s="1"/>
      <c r="E6" s="1"/>
      <c r="F6" s="1"/>
      <c r="G6" s="1"/>
      <c r="H6" s="1"/>
      <c r="I6" s="15"/>
      <c r="J6" s="15"/>
      <c r="K6" s="15"/>
      <c r="L6" s="1"/>
    </row>
    <row r="7" spans="1:12" ht="15.75">
      <c r="A7" s="1"/>
      <c r="B7" s="186" t="s">
        <v>6</v>
      </c>
      <c r="C7" s="186"/>
      <c r="D7" s="186"/>
      <c r="E7" s="186"/>
      <c r="F7" s="186"/>
      <c r="G7" s="186"/>
      <c r="H7" s="186"/>
      <c r="I7" s="186"/>
      <c r="J7" s="186"/>
      <c r="K7" s="186"/>
      <c r="L7" s="8"/>
    </row>
    <row r="8" spans="1:12" ht="15.75">
      <c r="A8" s="1"/>
      <c r="B8" s="185" t="s">
        <v>253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</row>
    <row r="9" spans="1:12" ht="15">
      <c r="A9" s="1"/>
      <c r="B9" s="1"/>
      <c r="C9" s="1"/>
      <c r="D9" s="1"/>
      <c r="E9" s="1"/>
      <c r="F9" s="1"/>
      <c r="G9" s="187"/>
      <c r="H9" s="187"/>
      <c r="I9" s="1"/>
      <c r="J9" s="1"/>
      <c r="K9" s="1"/>
      <c r="L9" s="1"/>
    </row>
    <row r="10" spans="1:12" ht="45">
      <c r="A10" s="4" t="s">
        <v>24</v>
      </c>
      <c r="B10" s="329" t="s">
        <v>25</v>
      </c>
      <c r="C10" s="330"/>
      <c r="D10" s="345" t="s">
        <v>26</v>
      </c>
      <c r="E10" s="346"/>
      <c r="F10" s="166" t="s">
        <v>8</v>
      </c>
      <c r="G10" s="166"/>
      <c r="H10" s="166"/>
      <c r="I10" s="329" t="s">
        <v>15</v>
      </c>
      <c r="J10" s="330"/>
      <c r="K10" s="14" t="s">
        <v>16</v>
      </c>
      <c r="L10" s="17" t="s">
        <v>18</v>
      </c>
    </row>
    <row r="11" spans="1:12" ht="15">
      <c r="A11" s="13">
        <v>1</v>
      </c>
      <c r="B11" s="345">
        <v>2</v>
      </c>
      <c r="C11" s="346"/>
      <c r="D11" s="345">
        <v>3</v>
      </c>
      <c r="E11" s="346"/>
      <c r="F11" s="166">
        <v>4</v>
      </c>
      <c r="G11" s="166"/>
      <c r="H11" s="166"/>
      <c r="I11" s="209">
        <v>5</v>
      </c>
      <c r="J11" s="209"/>
      <c r="K11" s="13">
        <v>6</v>
      </c>
      <c r="L11" s="11">
        <v>7</v>
      </c>
    </row>
    <row r="12" spans="1:12" ht="15.75">
      <c r="A12" s="351" t="s">
        <v>592</v>
      </c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3"/>
    </row>
    <row r="13" spans="1:12" ht="48" customHeight="1">
      <c r="A13" s="13">
        <v>1</v>
      </c>
      <c r="B13" s="318" t="s">
        <v>254</v>
      </c>
      <c r="C13" s="320"/>
      <c r="D13" s="329" t="s">
        <v>344</v>
      </c>
      <c r="E13" s="330"/>
      <c r="F13" s="232" t="s">
        <v>255</v>
      </c>
      <c r="G13" s="232"/>
      <c r="H13" s="232"/>
      <c r="I13" s="230">
        <v>129</v>
      </c>
      <c r="J13" s="230"/>
      <c r="K13" s="25">
        <v>118.29</v>
      </c>
      <c r="L13" s="14"/>
    </row>
    <row r="14" spans="1:12" ht="82.5" customHeight="1">
      <c r="A14" s="13">
        <v>2</v>
      </c>
      <c r="B14" s="221" t="s">
        <v>256</v>
      </c>
      <c r="C14" s="219"/>
      <c r="D14" s="329" t="s">
        <v>27</v>
      </c>
      <c r="E14" s="330"/>
      <c r="F14" s="318" t="s">
        <v>345</v>
      </c>
      <c r="G14" s="319"/>
      <c r="H14" s="320"/>
      <c r="I14" s="230">
        <v>77.07</v>
      </c>
      <c r="J14" s="230"/>
      <c r="K14" s="25">
        <v>72.24</v>
      </c>
      <c r="L14" s="3"/>
    </row>
    <row r="15" spans="1:12" ht="21.75" customHeight="1">
      <c r="A15" s="335" t="s">
        <v>593</v>
      </c>
      <c r="B15" s="336"/>
      <c r="C15" s="336"/>
      <c r="D15" s="336"/>
      <c r="E15" s="336"/>
      <c r="F15" s="336"/>
      <c r="G15" s="336"/>
      <c r="H15" s="337"/>
      <c r="I15" s="312">
        <f>SUM(I13:I14)</f>
        <v>206.07</v>
      </c>
      <c r="J15" s="313"/>
      <c r="K15" s="32">
        <f>SUM(K13:K14)</f>
        <v>190.53</v>
      </c>
      <c r="L15" s="14"/>
    </row>
    <row r="16" spans="1:12" ht="15.75">
      <c r="A16" s="351" t="s">
        <v>594</v>
      </c>
      <c r="B16" s="352"/>
      <c r="C16" s="352"/>
      <c r="D16" s="352"/>
      <c r="E16" s="352"/>
      <c r="F16" s="352"/>
      <c r="G16" s="352"/>
      <c r="H16" s="352"/>
      <c r="I16" s="352"/>
      <c r="J16" s="352"/>
      <c r="K16" s="352"/>
      <c r="L16" s="353"/>
    </row>
    <row r="17" spans="1:12" ht="123.75" customHeight="1">
      <c r="A17" s="14">
        <v>1</v>
      </c>
      <c r="B17" s="232" t="s">
        <v>257</v>
      </c>
      <c r="C17" s="232"/>
      <c r="D17" s="329" t="s">
        <v>27</v>
      </c>
      <c r="E17" s="330"/>
      <c r="F17" s="232" t="s">
        <v>258</v>
      </c>
      <c r="G17" s="232"/>
      <c r="H17" s="232"/>
      <c r="I17" s="170">
        <v>155.394</v>
      </c>
      <c r="J17" s="170"/>
      <c r="K17" s="59">
        <v>108.598</v>
      </c>
      <c r="L17" s="4"/>
    </row>
    <row r="18" spans="1:12" ht="90.75" customHeight="1">
      <c r="A18" s="14">
        <v>2</v>
      </c>
      <c r="B18" s="221" t="s">
        <v>554</v>
      </c>
      <c r="C18" s="219"/>
      <c r="D18" s="209" t="s">
        <v>555</v>
      </c>
      <c r="E18" s="209"/>
      <c r="F18" s="221" t="s">
        <v>556</v>
      </c>
      <c r="G18" s="222"/>
      <c r="H18" s="219"/>
      <c r="I18" s="215">
        <v>9.5</v>
      </c>
      <c r="J18" s="216"/>
      <c r="K18" s="59">
        <v>7</v>
      </c>
      <c r="L18" s="4"/>
    </row>
    <row r="19" spans="1:12" ht="46.5" customHeight="1">
      <c r="A19" s="14">
        <v>3</v>
      </c>
      <c r="B19" s="232" t="s">
        <v>561</v>
      </c>
      <c r="C19" s="232"/>
      <c r="D19" s="209" t="s">
        <v>562</v>
      </c>
      <c r="E19" s="209"/>
      <c r="F19" s="232" t="s">
        <v>563</v>
      </c>
      <c r="G19" s="232"/>
      <c r="H19" s="232"/>
      <c r="I19" s="215">
        <v>22</v>
      </c>
      <c r="J19" s="216"/>
      <c r="K19" s="59">
        <v>15</v>
      </c>
      <c r="L19" s="4"/>
    </row>
    <row r="20" spans="1:12" ht="36.75" customHeight="1">
      <c r="A20" s="14">
        <v>4</v>
      </c>
      <c r="B20" s="232" t="s">
        <v>565</v>
      </c>
      <c r="C20" s="232"/>
      <c r="D20" s="209" t="s">
        <v>562</v>
      </c>
      <c r="E20" s="209"/>
      <c r="F20" s="221" t="s">
        <v>564</v>
      </c>
      <c r="G20" s="222"/>
      <c r="H20" s="219"/>
      <c r="I20" s="215">
        <v>7</v>
      </c>
      <c r="J20" s="216"/>
      <c r="K20" s="59">
        <v>5.5</v>
      </c>
      <c r="L20" s="4"/>
    </row>
    <row r="21" spans="1:12" ht="36.75" customHeight="1">
      <c r="A21" s="14">
        <v>5</v>
      </c>
      <c r="B21" s="232" t="s">
        <v>566</v>
      </c>
      <c r="C21" s="232"/>
      <c r="D21" s="209" t="s">
        <v>567</v>
      </c>
      <c r="E21" s="209"/>
      <c r="F21" s="209" t="s">
        <v>568</v>
      </c>
      <c r="G21" s="209"/>
      <c r="H21" s="209"/>
      <c r="I21" s="215">
        <v>24.5</v>
      </c>
      <c r="J21" s="216"/>
      <c r="K21" s="59">
        <v>21</v>
      </c>
      <c r="L21" s="4"/>
    </row>
    <row r="22" spans="1:12" ht="78" customHeight="1">
      <c r="A22" s="14">
        <v>6</v>
      </c>
      <c r="B22" s="232" t="s">
        <v>569</v>
      </c>
      <c r="C22" s="232"/>
      <c r="D22" s="209" t="s">
        <v>570</v>
      </c>
      <c r="E22" s="209"/>
      <c r="F22" s="221" t="s">
        <v>625</v>
      </c>
      <c r="G22" s="222"/>
      <c r="H22" s="219"/>
      <c r="I22" s="215">
        <v>43</v>
      </c>
      <c r="J22" s="216"/>
      <c r="K22" s="59">
        <v>35</v>
      </c>
      <c r="L22" s="4"/>
    </row>
    <row r="23" spans="1:12" ht="94.5" customHeight="1">
      <c r="A23" s="14">
        <v>7</v>
      </c>
      <c r="B23" s="221" t="s">
        <v>627</v>
      </c>
      <c r="C23" s="219"/>
      <c r="D23" s="209" t="s">
        <v>626</v>
      </c>
      <c r="E23" s="209"/>
      <c r="F23" s="221" t="s">
        <v>628</v>
      </c>
      <c r="G23" s="222"/>
      <c r="H23" s="219"/>
      <c r="I23" s="215">
        <v>34</v>
      </c>
      <c r="J23" s="216"/>
      <c r="K23" s="59">
        <v>28</v>
      </c>
      <c r="L23" s="4"/>
    </row>
    <row r="24" spans="1:12" ht="15.75" customHeight="1">
      <c r="A24" s="335" t="s">
        <v>595</v>
      </c>
      <c r="B24" s="336"/>
      <c r="C24" s="336"/>
      <c r="D24" s="336"/>
      <c r="E24" s="336"/>
      <c r="F24" s="336"/>
      <c r="G24" s="336"/>
      <c r="H24" s="337"/>
      <c r="I24" s="312">
        <f>SUM(I17:I23)</f>
        <v>295.394</v>
      </c>
      <c r="J24" s="313"/>
      <c r="K24" s="32">
        <f>SUM(K17:K23)</f>
        <v>220.098</v>
      </c>
      <c r="L24" s="3"/>
    </row>
    <row r="25" spans="1:12" ht="22.5" customHeight="1">
      <c r="A25" s="196" t="s">
        <v>596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8"/>
    </row>
    <row r="26" spans="1:12" ht="69.75" customHeight="1">
      <c r="A26" s="13">
        <v>1</v>
      </c>
      <c r="B26" s="221" t="s">
        <v>260</v>
      </c>
      <c r="C26" s="219"/>
      <c r="D26" s="329" t="s">
        <v>259</v>
      </c>
      <c r="E26" s="330"/>
      <c r="F26" s="221" t="s">
        <v>261</v>
      </c>
      <c r="G26" s="222"/>
      <c r="H26" s="219"/>
      <c r="I26" s="245">
        <v>258.312</v>
      </c>
      <c r="J26" s="350"/>
      <c r="K26" s="25">
        <v>220.895</v>
      </c>
      <c r="L26" s="4"/>
    </row>
    <row r="27" spans="1:12" ht="69.75" customHeight="1">
      <c r="A27" s="13" t="s">
        <v>262</v>
      </c>
      <c r="B27" s="221" t="s">
        <v>263</v>
      </c>
      <c r="C27" s="219"/>
      <c r="D27" s="329" t="s">
        <v>264</v>
      </c>
      <c r="E27" s="330"/>
      <c r="F27" s="221" t="s">
        <v>267</v>
      </c>
      <c r="G27" s="222"/>
      <c r="H27" s="219"/>
      <c r="I27" s="245">
        <v>49</v>
      </c>
      <c r="J27" s="350"/>
      <c r="K27" s="25">
        <v>32</v>
      </c>
      <c r="L27" s="4"/>
    </row>
    <row r="28" spans="1:12" ht="33.75" customHeight="1">
      <c r="A28" s="13">
        <v>3</v>
      </c>
      <c r="B28" s="221" t="s">
        <v>260</v>
      </c>
      <c r="C28" s="219"/>
      <c r="D28" s="209" t="s">
        <v>629</v>
      </c>
      <c r="E28" s="209"/>
      <c r="F28" s="209" t="s">
        <v>630</v>
      </c>
      <c r="G28" s="209"/>
      <c r="H28" s="209"/>
      <c r="I28" s="245">
        <v>18</v>
      </c>
      <c r="J28" s="246"/>
      <c r="K28" s="25">
        <v>17</v>
      </c>
      <c r="L28" s="4"/>
    </row>
    <row r="29" spans="1:12" ht="15.75" customHeight="1">
      <c r="A29" s="335" t="s">
        <v>597</v>
      </c>
      <c r="B29" s="336"/>
      <c r="C29" s="336"/>
      <c r="D29" s="336"/>
      <c r="E29" s="336"/>
      <c r="F29" s="336"/>
      <c r="G29" s="336"/>
      <c r="H29" s="337"/>
      <c r="I29" s="314">
        <f>SUM(I26:I28)</f>
        <v>325.312</v>
      </c>
      <c r="J29" s="315"/>
      <c r="K29" s="40">
        <f>SUM(K26:K28)</f>
        <v>269.895</v>
      </c>
      <c r="L29" s="20"/>
    </row>
    <row r="30" spans="1:12" ht="15.75" customHeight="1">
      <c r="A30" s="331" t="s">
        <v>598</v>
      </c>
      <c r="B30" s="332"/>
      <c r="C30" s="332"/>
      <c r="D30" s="332"/>
      <c r="E30" s="332"/>
      <c r="F30" s="332"/>
      <c r="G30" s="332"/>
      <c r="H30" s="332"/>
      <c r="I30" s="332"/>
      <c r="J30" s="332"/>
      <c r="K30" s="332"/>
      <c r="L30" s="333"/>
    </row>
    <row r="31" spans="1:12" ht="45" customHeight="1">
      <c r="A31" s="14">
        <v>1</v>
      </c>
      <c r="B31" s="347" t="s">
        <v>269</v>
      </c>
      <c r="C31" s="348"/>
      <c r="D31" s="291" t="s">
        <v>268</v>
      </c>
      <c r="E31" s="292"/>
      <c r="F31" s="232" t="s">
        <v>346</v>
      </c>
      <c r="G31" s="232"/>
      <c r="H31" s="232"/>
      <c r="I31" s="170">
        <v>46.352</v>
      </c>
      <c r="J31" s="170"/>
      <c r="K31" s="59">
        <v>29.681</v>
      </c>
      <c r="L31" s="4"/>
    </row>
    <row r="32" spans="1:12" ht="45" customHeight="1">
      <c r="A32" s="14">
        <v>2</v>
      </c>
      <c r="B32" s="347" t="s">
        <v>270</v>
      </c>
      <c r="C32" s="348"/>
      <c r="D32" s="291" t="s">
        <v>28</v>
      </c>
      <c r="E32" s="292"/>
      <c r="F32" s="221" t="s">
        <v>271</v>
      </c>
      <c r="G32" s="222"/>
      <c r="H32" s="219"/>
      <c r="I32" s="215">
        <v>96.464</v>
      </c>
      <c r="J32" s="216"/>
      <c r="K32" s="59">
        <v>69.835</v>
      </c>
      <c r="L32" s="4"/>
    </row>
    <row r="33" spans="1:12" ht="45" customHeight="1">
      <c r="A33" s="14">
        <v>3</v>
      </c>
      <c r="B33" s="347" t="s">
        <v>272</v>
      </c>
      <c r="C33" s="348"/>
      <c r="D33" s="291" t="s">
        <v>274</v>
      </c>
      <c r="E33" s="292"/>
      <c r="F33" s="221" t="s">
        <v>273</v>
      </c>
      <c r="G33" s="222"/>
      <c r="H33" s="219"/>
      <c r="I33" s="215">
        <v>29.558</v>
      </c>
      <c r="J33" s="216"/>
      <c r="K33" s="59">
        <v>27.744</v>
      </c>
      <c r="L33" s="4"/>
    </row>
    <row r="34" spans="1:12" ht="45" customHeight="1">
      <c r="A34" s="14">
        <v>4</v>
      </c>
      <c r="B34" s="347" t="s">
        <v>272</v>
      </c>
      <c r="C34" s="348"/>
      <c r="D34" s="291" t="s">
        <v>275</v>
      </c>
      <c r="E34" s="292"/>
      <c r="F34" s="221" t="s">
        <v>277</v>
      </c>
      <c r="G34" s="222"/>
      <c r="H34" s="219"/>
      <c r="I34" s="215">
        <v>23.681</v>
      </c>
      <c r="J34" s="216"/>
      <c r="K34" s="59">
        <v>21.262</v>
      </c>
      <c r="L34" s="4"/>
    </row>
    <row r="35" spans="1:12" ht="45" customHeight="1">
      <c r="A35" s="14">
        <v>5</v>
      </c>
      <c r="B35" s="347" t="s">
        <v>272</v>
      </c>
      <c r="C35" s="348"/>
      <c r="D35" s="291" t="s">
        <v>276</v>
      </c>
      <c r="E35" s="292"/>
      <c r="F35" s="221" t="s">
        <v>278</v>
      </c>
      <c r="G35" s="222"/>
      <c r="H35" s="219"/>
      <c r="I35" s="215">
        <v>36.525</v>
      </c>
      <c r="J35" s="216"/>
      <c r="K35" s="59">
        <v>34.096</v>
      </c>
      <c r="L35" s="4"/>
    </row>
    <row r="36" spans="1:12" ht="45" customHeight="1">
      <c r="A36" s="14">
        <v>6</v>
      </c>
      <c r="B36" s="349" t="s">
        <v>256</v>
      </c>
      <c r="C36" s="349"/>
      <c r="D36" s="328" t="s">
        <v>634</v>
      </c>
      <c r="E36" s="328"/>
      <c r="F36" s="221" t="s">
        <v>635</v>
      </c>
      <c r="G36" s="222"/>
      <c r="H36" s="219"/>
      <c r="I36" s="215">
        <v>12</v>
      </c>
      <c r="J36" s="216"/>
      <c r="K36" s="59">
        <v>10</v>
      </c>
      <c r="L36" s="4"/>
    </row>
    <row r="37" spans="1:12" ht="15.75" customHeight="1">
      <c r="A37" s="335" t="s">
        <v>599</v>
      </c>
      <c r="B37" s="336"/>
      <c r="C37" s="336"/>
      <c r="D37" s="336"/>
      <c r="E37" s="336"/>
      <c r="F37" s="336"/>
      <c r="G37" s="336"/>
      <c r="H37" s="337"/>
      <c r="I37" s="354">
        <f>SUM(I31:I36)</f>
        <v>244.58</v>
      </c>
      <c r="J37" s="354"/>
      <c r="K37" s="40">
        <f>SUM(K31:K36)</f>
        <v>192.618</v>
      </c>
      <c r="L37" s="20"/>
    </row>
    <row r="38" spans="1:12" ht="15.75" customHeight="1">
      <c r="A38" s="331" t="s">
        <v>600</v>
      </c>
      <c r="B38" s="332"/>
      <c r="C38" s="332"/>
      <c r="D38" s="332"/>
      <c r="E38" s="332"/>
      <c r="F38" s="332"/>
      <c r="G38" s="332"/>
      <c r="H38" s="332"/>
      <c r="I38" s="332"/>
      <c r="J38" s="332"/>
      <c r="K38" s="332"/>
      <c r="L38" s="333"/>
    </row>
    <row r="39" spans="1:12" ht="40.5" customHeight="1">
      <c r="A39" s="14">
        <v>1</v>
      </c>
      <c r="B39" s="221" t="s">
        <v>279</v>
      </c>
      <c r="C39" s="219"/>
      <c r="D39" s="329" t="s">
        <v>280</v>
      </c>
      <c r="E39" s="330"/>
      <c r="F39" s="221" t="s">
        <v>281</v>
      </c>
      <c r="G39" s="222"/>
      <c r="H39" s="219"/>
      <c r="I39" s="170">
        <v>28.872</v>
      </c>
      <c r="J39" s="170"/>
      <c r="K39" s="59">
        <v>25.841</v>
      </c>
      <c r="L39" s="4"/>
    </row>
    <row r="40" spans="1:12" ht="49.5" customHeight="1">
      <c r="A40" s="14">
        <v>2</v>
      </c>
      <c r="B40" s="221" t="s">
        <v>282</v>
      </c>
      <c r="C40" s="219"/>
      <c r="D40" s="329" t="s">
        <v>283</v>
      </c>
      <c r="E40" s="330"/>
      <c r="F40" s="221" t="s">
        <v>284</v>
      </c>
      <c r="G40" s="222"/>
      <c r="H40" s="219"/>
      <c r="I40" s="170">
        <v>72</v>
      </c>
      <c r="J40" s="170"/>
      <c r="K40" s="59">
        <v>60</v>
      </c>
      <c r="L40" s="4"/>
    </row>
    <row r="41" spans="1:12" ht="46.5" customHeight="1">
      <c r="A41" s="14">
        <v>3</v>
      </c>
      <c r="B41" s="221" t="s">
        <v>631</v>
      </c>
      <c r="C41" s="219"/>
      <c r="D41" s="209" t="s">
        <v>632</v>
      </c>
      <c r="E41" s="209"/>
      <c r="F41" s="221" t="s">
        <v>633</v>
      </c>
      <c r="G41" s="222"/>
      <c r="H41" s="219"/>
      <c r="I41" s="215">
        <v>10</v>
      </c>
      <c r="J41" s="216"/>
      <c r="K41" s="59">
        <v>7</v>
      </c>
      <c r="L41" s="4"/>
    </row>
    <row r="42" spans="1:12" ht="46.5" customHeight="1">
      <c r="A42" s="14">
        <v>4</v>
      </c>
      <c r="B42" s="232" t="s">
        <v>673</v>
      </c>
      <c r="C42" s="232"/>
      <c r="D42" s="209" t="s">
        <v>674</v>
      </c>
      <c r="E42" s="209"/>
      <c r="F42" s="232" t="s">
        <v>675</v>
      </c>
      <c r="G42" s="232"/>
      <c r="H42" s="232"/>
      <c r="I42" s="170">
        <v>50</v>
      </c>
      <c r="J42" s="170"/>
      <c r="K42" s="59">
        <v>34</v>
      </c>
      <c r="L42" s="4"/>
    </row>
    <row r="43" spans="1:12" ht="15.75" customHeight="1">
      <c r="A43" s="335" t="s">
        <v>601</v>
      </c>
      <c r="B43" s="336"/>
      <c r="C43" s="336"/>
      <c r="D43" s="336"/>
      <c r="E43" s="336"/>
      <c r="F43" s="336"/>
      <c r="G43" s="336"/>
      <c r="H43" s="337"/>
      <c r="I43" s="314">
        <f>SUM(I39:I42)</f>
        <v>160.872</v>
      </c>
      <c r="J43" s="315"/>
      <c r="K43" s="40">
        <f>SUM(K39:K42)</f>
        <v>126.84100000000001</v>
      </c>
      <c r="L43" s="4"/>
    </row>
    <row r="44" spans="1:12" ht="15.75">
      <c r="A44" s="351" t="s">
        <v>602</v>
      </c>
      <c r="B44" s="352"/>
      <c r="C44" s="352"/>
      <c r="D44" s="352"/>
      <c r="E44" s="352"/>
      <c r="F44" s="352"/>
      <c r="G44" s="352"/>
      <c r="H44" s="352"/>
      <c r="I44" s="352"/>
      <c r="J44" s="352"/>
      <c r="K44" s="352"/>
      <c r="L44" s="353"/>
    </row>
    <row r="45" spans="1:12" ht="72.75" customHeight="1">
      <c r="A45" s="14">
        <v>1</v>
      </c>
      <c r="B45" s="318" t="s">
        <v>286</v>
      </c>
      <c r="C45" s="320"/>
      <c r="D45" s="338" t="s">
        <v>285</v>
      </c>
      <c r="E45" s="339"/>
      <c r="F45" s="318" t="s">
        <v>636</v>
      </c>
      <c r="G45" s="319"/>
      <c r="H45" s="320"/>
      <c r="I45" s="245">
        <v>70</v>
      </c>
      <c r="J45" s="246"/>
      <c r="K45" s="25">
        <v>57</v>
      </c>
      <c r="L45" s="3"/>
    </row>
    <row r="46" spans="1:12" ht="134.25" customHeight="1">
      <c r="A46" s="14">
        <v>2</v>
      </c>
      <c r="B46" s="318" t="s">
        <v>637</v>
      </c>
      <c r="C46" s="320"/>
      <c r="D46" s="338" t="s">
        <v>285</v>
      </c>
      <c r="E46" s="339"/>
      <c r="F46" s="318" t="s">
        <v>638</v>
      </c>
      <c r="G46" s="319"/>
      <c r="H46" s="320"/>
      <c r="I46" s="245">
        <v>15</v>
      </c>
      <c r="J46" s="246"/>
      <c r="K46" s="25">
        <v>7.5</v>
      </c>
      <c r="L46" s="3"/>
    </row>
    <row r="47" spans="1:12" ht="50.25" customHeight="1">
      <c r="A47" s="14">
        <v>2</v>
      </c>
      <c r="B47" s="221" t="s">
        <v>256</v>
      </c>
      <c r="C47" s="219"/>
      <c r="D47" s="318" t="s">
        <v>287</v>
      </c>
      <c r="E47" s="320"/>
      <c r="F47" s="318" t="s">
        <v>288</v>
      </c>
      <c r="G47" s="319"/>
      <c r="H47" s="320"/>
      <c r="I47" s="245">
        <v>6</v>
      </c>
      <c r="J47" s="246"/>
      <c r="K47" s="25">
        <v>4</v>
      </c>
      <c r="L47" s="3"/>
    </row>
    <row r="48" spans="1:12" ht="64.5" customHeight="1">
      <c r="A48" s="14">
        <v>3</v>
      </c>
      <c r="B48" s="318" t="s">
        <v>289</v>
      </c>
      <c r="C48" s="320"/>
      <c r="D48" s="326" t="s">
        <v>290</v>
      </c>
      <c r="E48" s="327"/>
      <c r="F48" s="326" t="s">
        <v>639</v>
      </c>
      <c r="G48" s="334"/>
      <c r="H48" s="327"/>
      <c r="I48" s="215">
        <v>90</v>
      </c>
      <c r="J48" s="216"/>
      <c r="K48" s="59">
        <v>60</v>
      </c>
      <c r="L48" s="44"/>
    </row>
    <row r="49" spans="1:12" ht="160.5" customHeight="1">
      <c r="A49" s="14">
        <v>4</v>
      </c>
      <c r="B49" s="318" t="s">
        <v>640</v>
      </c>
      <c r="C49" s="320"/>
      <c r="D49" s="326" t="s">
        <v>641</v>
      </c>
      <c r="E49" s="327"/>
      <c r="F49" s="318" t="s">
        <v>642</v>
      </c>
      <c r="G49" s="319"/>
      <c r="H49" s="320"/>
      <c r="I49" s="215">
        <v>50</v>
      </c>
      <c r="J49" s="216"/>
      <c r="K49" s="59">
        <v>33.63</v>
      </c>
      <c r="L49" s="44"/>
    </row>
    <row r="50" spans="1:12" ht="64.5" customHeight="1">
      <c r="A50" s="14">
        <v>5</v>
      </c>
      <c r="B50" s="318" t="s">
        <v>289</v>
      </c>
      <c r="C50" s="320"/>
      <c r="D50" s="326" t="s">
        <v>644</v>
      </c>
      <c r="E50" s="327"/>
      <c r="F50" s="326" t="s">
        <v>643</v>
      </c>
      <c r="G50" s="334"/>
      <c r="H50" s="327"/>
      <c r="I50" s="215">
        <v>300</v>
      </c>
      <c r="J50" s="216"/>
      <c r="K50" s="59">
        <v>203</v>
      </c>
      <c r="L50" s="44"/>
    </row>
    <row r="51" spans="1:12" ht="64.5" customHeight="1">
      <c r="A51" s="14">
        <v>6</v>
      </c>
      <c r="B51" s="291" t="s">
        <v>637</v>
      </c>
      <c r="C51" s="292"/>
      <c r="D51" s="326" t="s">
        <v>644</v>
      </c>
      <c r="E51" s="327"/>
      <c r="F51" s="291" t="s">
        <v>645</v>
      </c>
      <c r="G51" s="297"/>
      <c r="H51" s="292"/>
      <c r="I51" s="215">
        <v>27</v>
      </c>
      <c r="J51" s="216"/>
      <c r="K51" s="59">
        <v>20.2</v>
      </c>
      <c r="L51" s="44"/>
    </row>
    <row r="52" spans="1:12" ht="64.5" customHeight="1">
      <c r="A52" s="14">
        <v>7</v>
      </c>
      <c r="B52" s="318" t="s">
        <v>646</v>
      </c>
      <c r="C52" s="320"/>
      <c r="D52" s="326" t="s">
        <v>644</v>
      </c>
      <c r="E52" s="327"/>
      <c r="F52" s="291" t="s">
        <v>648</v>
      </c>
      <c r="G52" s="297"/>
      <c r="H52" s="292"/>
      <c r="I52" s="215">
        <v>30</v>
      </c>
      <c r="J52" s="216"/>
      <c r="K52" s="59">
        <v>20</v>
      </c>
      <c r="L52" s="44"/>
    </row>
    <row r="53" spans="1:12" ht="64.5" customHeight="1">
      <c r="A53" s="14">
        <v>8</v>
      </c>
      <c r="B53" s="318" t="s">
        <v>289</v>
      </c>
      <c r="C53" s="320"/>
      <c r="D53" s="291" t="s">
        <v>647</v>
      </c>
      <c r="E53" s="292"/>
      <c r="F53" s="291" t="s">
        <v>649</v>
      </c>
      <c r="G53" s="297"/>
      <c r="H53" s="292"/>
      <c r="I53" s="215">
        <v>35</v>
      </c>
      <c r="J53" s="216"/>
      <c r="K53" s="59">
        <v>28</v>
      </c>
      <c r="L53" s="44"/>
    </row>
    <row r="54" spans="1:12" ht="48" customHeight="1">
      <c r="A54" s="14">
        <v>5</v>
      </c>
      <c r="B54" s="318" t="s">
        <v>646</v>
      </c>
      <c r="C54" s="320"/>
      <c r="D54" s="318" t="s">
        <v>291</v>
      </c>
      <c r="E54" s="320"/>
      <c r="F54" s="318" t="s">
        <v>292</v>
      </c>
      <c r="G54" s="319"/>
      <c r="H54" s="320"/>
      <c r="I54" s="215">
        <v>32</v>
      </c>
      <c r="J54" s="216"/>
      <c r="K54" s="59">
        <v>24</v>
      </c>
      <c r="L54" s="44"/>
    </row>
    <row r="55" spans="1:12" ht="57" customHeight="1">
      <c r="A55" s="69">
        <v>6</v>
      </c>
      <c r="B55" s="318" t="s">
        <v>289</v>
      </c>
      <c r="C55" s="320"/>
      <c r="D55" s="338" t="s">
        <v>293</v>
      </c>
      <c r="E55" s="339"/>
      <c r="F55" s="318" t="s">
        <v>347</v>
      </c>
      <c r="G55" s="319"/>
      <c r="H55" s="320"/>
      <c r="I55" s="340">
        <v>54</v>
      </c>
      <c r="J55" s="340"/>
      <c r="K55" s="70">
        <v>48</v>
      </c>
      <c r="L55" s="68"/>
    </row>
    <row r="56" spans="1:12" ht="15.75" customHeight="1">
      <c r="A56" s="335" t="s">
        <v>603</v>
      </c>
      <c r="B56" s="336"/>
      <c r="C56" s="336"/>
      <c r="D56" s="336"/>
      <c r="E56" s="336"/>
      <c r="F56" s="336"/>
      <c r="G56" s="336"/>
      <c r="H56" s="337"/>
      <c r="I56" s="312">
        <f>SUM(I45:I55)</f>
        <v>709</v>
      </c>
      <c r="J56" s="313"/>
      <c r="K56" s="32">
        <f>SUM(K45:K55)</f>
        <v>505.33</v>
      </c>
      <c r="L56" s="3"/>
    </row>
    <row r="57" spans="1:12" ht="15.75">
      <c r="A57" s="3"/>
      <c r="B57" s="358"/>
      <c r="C57" s="359"/>
      <c r="D57" s="351" t="s">
        <v>604</v>
      </c>
      <c r="E57" s="352"/>
      <c r="F57" s="352"/>
      <c r="G57" s="352"/>
      <c r="H57" s="353"/>
      <c r="I57" s="245"/>
      <c r="J57" s="246"/>
      <c r="K57" s="25"/>
      <c r="L57" s="3"/>
    </row>
    <row r="58" spans="1:12" ht="39.75" customHeight="1">
      <c r="A58" s="44">
        <v>1</v>
      </c>
      <c r="B58" s="318" t="s">
        <v>289</v>
      </c>
      <c r="C58" s="320"/>
      <c r="D58" s="291" t="s">
        <v>294</v>
      </c>
      <c r="E58" s="292"/>
      <c r="F58" s="360" t="s">
        <v>295</v>
      </c>
      <c r="G58" s="361"/>
      <c r="H58" s="362"/>
      <c r="I58" s="215">
        <v>41.5</v>
      </c>
      <c r="J58" s="216"/>
      <c r="K58" s="59">
        <v>35</v>
      </c>
      <c r="L58" s="44"/>
    </row>
    <row r="59" spans="1:12" ht="39" customHeight="1">
      <c r="A59" s="44">
        <v>2</v>
      </c>
      <c r="B59" s="318" t="s">
        <v>296</v>
      </c>
      <c r="C59" s="320"/>
      <c r="D59" s="291" t="s">
        <v>297</v>
      </c>
      <c r="E59" s="292"/>
      <c r="F59" s="318" t="s">
        <v>348</v>
      </c>
      <c r="G59" s="319"/>
      <c r="H59" s="320"/>
      <c r="I59" s="215">
        <v>115</v>
      </c>
      <c r="J59" s="216"/>
      <c r="K59" s="59">
        <v>84</v>
      </c>
      <c r="L59" s="44"/>
    </row>
    <row r="60" spans="1:12" ht="51" customHeight="1">
      <c r="A60" s="44">
        <v>3</v>
      </c>
      <c r="B60" s="318" t="s">
        <v>549</v>
      </c>
      <c r="C60" s="320"/>
      <c r="D60" s="328" t="s">
        <v>550</v>
      </c>
      <c r="E60" s="328"/>
      <c r="F60" s="318" t="s">
        <v>551</v>
      </c>
      <c r="G60" s="319"/>
      <c r="H60" s="320"/>
      <c r="I60" s="215">
        <v>3</v>
      </c>
      <c r="J60" s="216"/>
      <c r="K60" s="59">
        <v>2</v>
      </c>
      <c r="L60" s="44"/>
    </row>
    <row r="61" spans="1:12" ht="45.75" customHeight="1">
      <c r="A61" s="44">
        <v>4</v>
      </c>
      <c r="B61" s="318" t="s">
        <v>289</v>
      </c>
      <c r="C61" s="320"/>
      <c r="D61" s="328" t="s">
        <v>552</v>
      </c>
      <c r="E61" s="328"/>
      <c r="F61" s="318" t="s">
        <v>553</v>
      </c>
      <c r="G61" s="319"/>
      <c r="H61" s="320"/>
      <c r="I61" s="215">
        <v>9</v>
      </c>
      <c r="J61" s="216"/>
      <c r="K61" s="59">
        <v>8</v>
      </c>
      <c r="L61" s="44"/>
    </row>
    <row r="62" spans="1:12" ht="18.75" customHeight="1">
      <c r="A62" s="335" t="s">
        <v>605</v>
      </c>
      <c r="B62" s="336"/>
      <c r="C62" s="336"/>
      <c r="D62" s="336"/>
      <c r="E62" s="336"/>
      <c r="F62" s="336"/>
      <c r="G62" s="336"/>
      <c r="H62" s="337"/>
      <c r="I62" s="312">
        <f>SUM(I58:I61)</f>
        <v>168.5</v>
      </c>
      <c r="J62" s="313"/>
      <c r="K62" s="32">
        <f>SUM(K58:K61)</f>
        <v>129</v>
      </c>
      <c r="L62" s="3"/>
    </row>
    <row r="63" spans="1:12" ht="24.75" customHeight="1">
      <c r="A63" s="323" t="s">
        <v>606</v>
      </c>
      <c r="B63" s="324"/>
      <c r="C63" s="324"/>
      <c r="D63" s="324"/>
      <c r="E63" s="324"/>
      <c r="F63" s="324"/>
      <c r="G63" s="324"/>
      <c r="H63" s="324"/>
      <c r="I63" s="324"/>
      <c r="J63" s="324"/>
      <c r="K63" s="324"/>
      <c r="L63" s="325"/>
    </row>
    <row r="64" spans="1:12" ht="120" customHeight="1">
      <c r="A64" s="4">
        <v>1</v>
      </c>
      <c r="B64" s="232" t="s">
        <v>425</v>
      </c>
      <c r="C64" s="232"/>
      <c r="D64" s="232" t="s">
        <v>27</v>
      </c>
      <c r="E64" s="232"/>
      <c r="F64" s="221" t="s">
        <v>548</v>
      </c>
      <c r="G64" s="222"/>
      <c r="H64" s="219"/>
      <c r="I64" s="230">
        <v>127.8</v>
      </c>
      <c r="J64" s="230"/>
      <c r="K64" s="25">
        <v>113</v>
      </c>
      <c r="L64" s="3"/>
    </row>
    <row r="65" spans="1:12" ht="44.25" customHeight="1">
      <c r="A65" s="4">
        <v>2</v>
      </c>
      <c r="B65" s="221" t="s">
        <v>426</v>
      </c>
      <c r="C65" s="219"/>
      <c r="D65" s="221" t="s">
        <v>427</v>
      </c>
      <c r="E65" s="219"/>
      <c r="F65" s="329" t="s">
        <v>429</v>
      </c>
      <c r="G65" s="344"/>
      <c r="H65" s="330"/>
      <c r="I65" s="245">
        <v>23.5</v>
      </c>
      <c r="J65" s="246"/>
      <c r="K65" s="25">
        <v>23</v>
      </c>
      <c r="L65" s="3"/>
    </row>
    <row r="66" spans="1:12" ht="36" customHeight="1">
      <c r="A66" s="4">
        <v>3</v>
      </c>
      <c r="B66" s="232" t="s">
        <v>430</v>
      </c>
      <c r="C66" s="232"/>
      <c r="D66" s="232" t="s">
        <v>349</v>
      </c>
      <c r="E66" s="232"/>
      <c r="F66" s="232" t="s">
        <v>353</v>
      </c>
      <c r="G66" s="232"/>
      <c r="H66" s="232"/>
      <c r="I66" s="230">
        <v>12</v>
      </c>
      <c r="J66" s="230"/>
      <c r="K66" s="25">
        <v>9</v>
      </c>
      <c r="L66" s="3"/>
    </row>
    <row r="67" spans="1:12" ht="84" customHeight="1">
      <c r="A67" s="4">
        <v>4</v>
      </c>
      <c r="B67" s="221" t="s">
        <v>436</v>
      </c>
      <c r="C67" s="219"/>
      <c r="D67" s="221" t="s">
        <v>435</v>
      </c>
      <c r="E67" s="219"/>
      <c r="F67" s="221" t="s">
        <v>437</v>
      </c>
      <c r="G67" s="222"/>
      <c r="H67" s="219"/>
      <c r="I67" s="245">
        <v>40</v>
      </c>
      <c r="J67" s="246"/>
      <c r="K67" s="25">
        <v>32</v>
      </c>
      <c r="L67" s="3"/>
    </row>
    <row r="68" spans="1:12" ht="49.5" customHeight="1">
      <c r="A68" s="4">
        <v>4</v>
      </c>
      <c r="B68" s="221" t="s">
        <v>431</v>
      </c>
      <c r="C68" s="219"/>
      <c r="D68" s="232" t="s">
        <v>349</v>
      </c>
      <c r="E68" s="232"/>
      <c r="F68" s="232" t="s">
        <v>432</v>
      </c>
      <c r="G68" s="232"/>
      <c r="H68" s="232"/>
      <c r="I68" s="245">
        <v>22.5</v>
      </c>
      <c r="J68" s="246"/>
      <c r="K68" s="25">
        <v>15</v>
      </c>
      <c r="L68" s="3"/>
    </row>
    <row r="69" spans="1:12" ht="78.75" customHeight="1">
      <c r="A69" s="4">
        <v>5</v>
      </c>
      <c r="B69" s="232" t="s">
        <v>289</v>
      </c>
      <c r="C69" s="232"/>
      <c r="D69" s="232" t="s">
        <v>433</v>
      </c>
      <c r="E69" s="232"/>
      <c r="F69" s="232" t="s">
        <v>434</v>
      </c>
      <c r="G69" s="232"/>
      <c r="H69" s="232"/>
      <c r="I69" s="245">
        <v>123.5</v>
      </c>
      <c r="J69" s="246"/>
      <c r="K69" s="25">
        <v>112</v>
      </c>
      <c r="L69" s="3"/>
    </row>
    <row r="70" spans="1:12" ht="30.75" customHeight="1">
      <c r="A70" s="335" t="s">
        <v>607</v>
      </c>
      <c r="B70" s="336"/>
      <c r="C70" s="336"/>
      <c r="D70" s="336"/>
      <c r="E70" s="336"/>
      <c r="F70" s="336"/>
      <c r="G70" s="336"/>
      <c r="H70" s="337"/>
      <c r="I70" s="236">
        <f>SUM(I64:I69)</f>
        <v>349.3</v>
      </c>
      <c r="J70" s="236"/>
      <c r="K70" s="32">
        <f>SUM(K64:K69)</f>
        <v>304</v>
      </c>
      <c r="L70" s="3"/>
    </row>
    <row r="71" spans="1:12" ht="30.75" customHeight="1">
      <c r="A71" s="355" t="s">
        <v>298</v>
      </c>
      <c r="B71" s="356"/>
      <c r="C71" s="356"/>
      <c r="D71" s="356"/>
      <c r="E71" s="356"/>
      <c r="F71" s="356"/>
      <c r="G71" s="356"/>
      <c r="H71" s="356"/>
      <c r="I71" s="356"/>
      <c r="J71" s="356"/>
      <c r="K71" s="356"/>
      <c r="L71" s="357"/>
    </row>
    <row r="72" spans="1:12" ht="66.75" customHeight="1">
      <c r="A72" s="89">
        <v>1</v>
      </c>
      <c r="B72" s="229" t="s">
        <v>1</v>
      </c>
      <c r="C72" s="229"/>
      <c r="D72" s="229" t="s">
        <v>2</v>
      </c>
      <c r="E72" s="229"/>
      <c r="F72" s="229" t="s">
        <v>3</v>
      </c>
      <c r="G72" s="229"/>
      <c r="H72" s="229"/>
      <c r="I72" s="170">
        <v>150</v>
      </c>
      <c r="J72" s="170"/>
      <c r="K72" s="59">
        <v>115</v>
      </c>
      <c r="L72" s="89"/>
    </row>
    <row r="73" spans="1:12" ht="134.25" customHeight="1">
      <c r="A73" s="44">
        <v>2</v>
      </c>
      <c r="B73" s="318" t="s">
        <v>289</v>
      </c>
      <c r="C73" s="320"/>
      <c r="D73" s="318" t="s">
        <v>679</v>
      </c>
      <c r="E73" s="320"/>
      <c r="F73" s="229" t="s">
        <v>680</v>
      </c>
      <c r="G73" s="229"/>
      <c r="H73" s="229"/>
      <c r="I73" s="170">
        <v>403.061</v>
      </c>
      <c r="J73" s="170"/>
      <c r="K73" s="59">
        <v>324.607</v>
      </c>
      <c r="L73" s="44"/>
    </row>
    <row r="74" spans="1:12" ht="69.75" customHeight="1">
      <c r="A74" s="44">
        <v>3</v>
      </c>
      <c r="B74" s="318" t="s">
        <v>681</v>
      </c>
      <c r="C74" s="320"/>
      <c r="D74" s="318" t="s">
        <v>682</v>
      </c>
      <c r="E74" s="320"/>
      <c r="F74" s="318" t="s">
        <v>683</v>
      </c>
      <c r="G74" s="319"/>
      <c r="H74" s="320"/>
      <c r="I74" s="215">
        <v>138</v>
      </c>
      <c r="J74" s="216"/>
      <c r="K74" s="59">
        <v>110</v>
      </c>
      <c r="L74" s="44"/>
    </row>
    <row r="75" spans="1:12" ht="52.5" customHeight="1">
      <c r="A75" s="44">
        <v>4</v>
      </c>
      <c r="B75" s="229" t="s">
        <v>299</v>
      </c>
      <c r="C75" s="229"/>
      <c r="D75" s="229" t="s">
        <v>354</v>
      </c>
      <c r="E75" s="229"/>
      <c r="F75" s="229" t="s">
        <v>300</v>
      </c>
      <c r="G75" s="229"/>
      <c r="H75" s="229"/>
      <c r="I75" s="170">
        <v>14.476</v>
      </c>
      <c r="J75" s="170"/>
      <c r="K75" s="59">
        <v>8.166</v>
      </c>
      <c r="L75" s="44"/>
    </row>
    <row r="76" spans="1:12" ht="52.5" customHeight="1">
      <c r="A76" s="44">
        <v>5</v>
      </c>
      <c r="B76" s="318" t="s">
        <v>676</v>
      </c>
      <c r="C76" s="320"/>
      <c r="D76" s="229" t="s">
        <v>678</v>
      </c>
      <c r="E76" s="229"/>
      <c r="F76" s="318" t="s">
        <v>677</v>
      </c>
      <c r="G76" s="319"/>
      <c r="H76" s="320"/>
      <c r="I76" s="215">
        <v>700</v>
      </c>
      <c r="J76" s="216"/>
      <c r="K76" s="59">
        <v>450</v>
      </c>
      <c r="L76" s="44"/>
    </row>
    <row r="77" spans="1:12" ht="123" customHeight="1">
      <c r="A77" s="44">
        <v>6</v>
      </c>
      <c r="B77" s="229" t="s">
        <v>256</v>
      </c>
      <c r="C77" s="229"/>
      <c r="D77" s="229" t="s">
        <v>355</v>
      </c>
      <c r="E77" s="229"/>
      <c r="F77" s="229" t="s">
        <v>0</v>
      </c>
      <c r="G77" s="229"/>
      <c r="H77" s="229"/>
      <c r="I77" s="170">
        <v>300</v>
      </c>
      <c r="J77" s="170"/>
      <c r="K77" s="59">
        <v>220</v>
      </c>
      <c r="L77" s="44"/>
    </row>
    <row r="78" spans="1:12" ht="49.5" customHeight="1">
      <c r="A78" s="44">
        <v>7</v>
      </c>
      <c r="B78" s="318" t="s">
        <v>301</v>
      </c>
      <c r="C78" s="320"/>
      <c r="D78" s="318" t="s">
        <v>356</v>
      </c>
      <c r="E78" s="320"/>
      <c r="F78" s="229" t="s">
        <v>302</v>
      </c>
      <c r="G78" s="229"/>
      <c r="H78" s="229"/>
      <c r="I78" s="170">
        <v>80</v>
      </c>
      <c r="J78" s="170"/>
      <c r="K78" s="59">
        <v>70</v>
      </c>
      <c r="L78" s="44"/>
    </row>
    <row r="79" spans="1:12" ht="66" customHeight="1">
      <c r="A79" s="44">
        <v>8</v>
      </c>
      <c r="B79" s="318" t="s">
        <v>303</v>
      </c>
      <c r="C79" s="320"/>
      <c r="D79" s="318" t="s">
        <v>304</v>
      </c>
      <c r="E79" s="320"/>
      <c r="F79" s="229" t="s">
        <v>305</v>
      </c>
      <c r="G79" s="229"/>
      <c r="H79" s="229"/>
      <c r="I79" s="170">
        <v>148</v>
      </c>
      <c r="J79" s="170"/>
      <c r="K79" s="59">
        <v>130</v>
      </c>
      <c r="L79" s="44"/>
    </row>
    <row r="80" spans="1:12" ht="47.25" customHeight="1">
      <c r="A80" s="71">
        <v>9</v>
      </c>
      <c r="B80" s="341" t="s">
        <v>671</v>
      </c>
      <c r="C80" s="342"/>
      <c r="D80" s="341" t="s">
        <v>307</v>
      </c>
      <c r="E80" s="342"/>
      <c r="F80" s="341" t="s">
        <v>672</v>
      </c>
      <c r="G80" s="343"/>
      <c r="H80" s="342"/>
      <c r="I80" s="170">
        <v>47</v>
      </c>
      <c r="J80" s="170"/>
      <c r="K80" s="59">
        <v>32</v>
      </c>
      <c r="L80" s="30"/>
    </row>
    <row r="81" spans="1:12" ht="57" customHeight="1">
      <c r="A81" s="71">
        <v>10</v>
      </c>
      <c r="B81" s="341" t="s">
        <v>309</v>
      </c>
      <c r="C81" s="342"/>
      <c r="D81" s="341" t="s">
        <v>310</v>
      </c>
      <c r="E81" s="342"/>
      <c r="F81" s="341" t="s">
        <v>357</v>
      </c>
      <c r="G81" s="343"/>
      <c r="H81" s="342"/>
      <c r="I81" s="215">
        <v>56.506</v>
      </c>
      <c r="J81" s="216"/>
      <c r="K81" s="72">
        <v>40</v>
      </c>
      <c r="L81" s="27"/>
    </row>
    <row r="82" spans="1:12" ht="45" customHeight="1">
      <c r="A82" s="73">
        <v>11</v>
      </c>
      <c r="B82" s="341" t="s">
        <v>306</v>
      </c>
      <c r="C82" s="342"/>
      <c r="D82" s="341" t="s">
        <v>311</v>
      </c>
      <c r="E82" s="342"/>
      <c r="F82" s="245" t="s">
        <v>308</v>
      </c>
      <c r="G82" s="350"/>
      <c r="H82" s="246"/>
      <c r="I82" s="321">
        <v>26.583</v>
      </c>
      <c r="J82" s="322"/>
      <c r="K82" s="27">
        <v>20</v>
      </c>
      <c r="L82" s="27"/>
    </row>
    <row r="83" spans="1:12" ht="48.75" customHeight="1">
      <c r="A83" s="73">
        <v>12</v>
      </c>
      <c r="B83" s="341" t="s">
        <v>312</v>
      </c>
      <c r="C83" s="290"/>
      <c r="D83" s="364" t="s">
        <v>313</v>
      </c>
      <c r="E83" s="365"/>
      <c r="F83" s="341" t="s">
        <v>314</v>
      </c>
      <c r="G83" s="343"/>
      <c r="H83" s="342"/>
      <c r="I83" s="215">
        <v>26.095</v>
      </c>
      <c r="J83" s="216"/>
      <c r="K83" s="25">
        <v>23</v>
      </c>
      <c r="L83" s="25"/>
    </row>
    <row r="84" spans="1:12" ht="57" customHeight="1">
      <c r="A84" s="73">
        <v>13</v>
      </c>
      <c r="B84" s="341" t="s">
        <v>312</v>
      </c>
      <c r="C84" s="290"/>
      <c r="D84" s="341" t="s">
        <v>315</v>
      </c>
      <c r="E84" s="342"/>
      <c r="F84" s="341" t="s">
        <v>316</v>
      </c>
      <c r="G84" s="343"/>
      <c r="H84" s="342"/>
      <c r="I84" s="215">
        <v>50</v>
      </c>
      <c r="J84" s="216"/>
      <c r="K84" s="25">
        <v>42</v>
      </c>
      <c r="L84" s="25"/>
    </row>
    <row r="85" spans="11:12" ht="42.75" customHeight="1">
      <c r="K85" s="25">
        <v>9.5</v>
      </c>
      <c r="L85" s="25"/>
    </row>
    <row r="86" spans="1:12" ht="63" customHeight="1">
      <c r="A86" s="73">
        <v>15</v>
      </c>
      <c r="B86" s="341" t="s">
        <v>650</v>
      </c>
      <c r="C86" s="290"/>
      <c r="D86" s="341" t="s">
        <v>652</v>
      </c>
      <c r="E86" s="342"/>
      <c r="F86" s="341" t="s">
        <v>653</v>
      </c>
      <c r="G86" s="343"/>
      <c r="H86" s="342"/>
      <c r="I86" s="215">
        <v>21</v>
      </c>
      <c r="J86" s="216"/>
      <c r="K86" s="25">
        <v>10.5</v>
      </c>
      <c r="L86" s="25"/>
    </row>
    <row r="87" spans="1:12" ht="57" customHeight="1">
      <c r="A87" s="73">
        <v>16</v>
      </c>
      <c r="B87" s="341" t="s">
        <v>650</v>
      </c>
      <c r="C87" s="290"/>
      <c r="D87" s="341" t="s">
        <v>654</v>
      </c>
      <c r="E87" s="342"/>
      <c r="F87" s="341" t="s">
        <v>655</v>
      </c>
      <c r="G87" s="343"/>
      <c r="H87" s="342"/>
      <c r="I87" s="215">
        <v>8.2</v>
      </c>
      <c r="J87" s="216"/>
      <c r="K87" s="25">
        <v>6.8</v>
      </c>
      <c r="L87" s="25"/>
    </row>
    <row r="88" spans="1:12" ht="80.25" customHeight="1">
      <c r="A88" s="73">
        <v>17</v>
      </c>
      <c r="B88" s="341" t="s">
        <v>650</v>
      </c>
      <c r="C88" s="290"/>
      <c r="D88" s="170" t="s">
        <v>656</v>
      </c>
      <c r="E88" s="170"/>
      <c r="F88" s="341" t="s">
        <v>657</v>
      </c>
      <c r="G88" s="343"/>
      <c r="H88" s="342"/>
      <c r="I88" s="215">
        <v>58</v>
      </c>
      <c r="J88" s="216"/>
      <c r="K88" s="25">
        <v>45</v>
      </c>
      <c r="L88" s="25"/>
    </row>
    <row r="89" spans="1:12" ht="29.25" customHeight="1">
      <c r="A89" s="335" t="s">
        <v>32</v>
      </c>
      <c r="B89" s="336"/>
      <c r="C89" s="336"/>
      <c r="D89" s="336"/>
      <c r="E89" s="336"/>
      <c r="F89" s="336"/>
      <c r="G89" s="336"/>
      <c r="H89" s="337"/>
      <c r="I89" s="314">
        <f>SUM(I72:I88)</f>
        <v>2226.9209999999994</v>
      </c>
      <c r="J89" s="315"/>
      <c r="K89" s="32">
        <f>SUM(K72:K88)</f>
        <v>1656.573</v>
      </c>
      <c r="L89" s="25"/>
    </row>
    <row r="90" spans="1:12" ht="15.75">
      <c r="A90" s="2"/>
      <c r="B90" s="5"/>
      <c r="C90" s="5"/>
      <c r="D90" s="2"/>
      <c r="E90" s="2"/>
      <c r="F90" s="24"/>
      <c r="G90" s="366" t="s">
        <v>669</v>
      </c>
      <c r="H90" s="366"/>
      <c r="I90" s="316">
        <f>I89+I70+I62+I56+I43+I37+I29+I24+I15</f>
        <v>4685.949</v>
      </c>
      <c r="J90" s="317"/>
      <c r="K90" s="95">
        <f>K89+K70+K62+K56+K43+K37+K29+K24+K15</f>
        <v>3594.885</v>
      </c>
      <c r="L90" s="2"/>
    </row>
    <row r="91" spans="1:12" ht="15.75">
      <c r="A91" s="2"/>
      <c r="B91" s="5"/>
      <c r="C91" s="5"/>
      <c r="D91" s="2"/>
      <c r="E91" s="2"/>
      <c r="F91" s="24"/>
      <c r="G91" s="24"/>
      <c r="H91" s="24"/>
      <c r="I91" s="24"/>
      <c r="J91" s="24"/>
      <c r="K91" s="10"/>
      <c r="L91" s="2"/>
    </row>
    <row r="92" spans="1:12" ht="15.75">
      <c r="A92" s="2"/>
      <c r="B92" s="363" t="s">
        <v>317</v>
      </c>
      <c r="C92" s="363"/>
      <c r="D92" s="363"/>
      <c r="E92" s="363"/>
      <c r="F92" s="363"/>
      <c r="G92" s="24"/>
      <c r="H92" s="24"/>
      <c r="I92" s="24" t="s">
        <v>318</v>
      </c>
      <c r="J92" s="24"/>
      <c r="K92" s="10"/>
      <c r="L92" s="2"/>
    </row>
    <row r="93" spans="1:12" ht="15.75">
      <c r="A93" s="2"/>
      <c r="B93" s="5"/>
      <c r="C93" s="5"/>
      <c r="D93" s="2"/>
      <c r="E93" s="2"/>
      <c r="F93" s="24"/>
      <c r="G93" s="24"/>
      <c r="H93" s="24"/>
      <c r="I93" s="24"/>
      <c r="J93" s="24"/>
      <c r="K93" s="10"/>
      <c r="L93" s="2"/>
    </row>
    <row r="94" spans="1:12" ht="15.75">
      <c r="A94" s="2"/>
      <c r="B94" s="5"/>
      <c r="C94" s="5"/>
      <c r="D94" s="2"/>
      <c r="E94" s="2"/>
      <c r="F94" s="24"/>
      <c r="G94" s="24"/>
      <c r="H94" s="24"/>
      <c r="I94" s="24"/>
      <c r="J94" s="24"/>
      <c r="K94" s="10"/>
      <c r="L94" s="2"/>
    </row>
    <row r="95" spans="1:12" ht="15">
      <c r="A95" s="1"/>
      <c r="B95" s="2"/>
      <c r="C95" s="2"/>
      <c r="D95" s="2"/>
      <c r="E95" s="2"/>
      <c r="F95" s="2"/>
      <c r="G95" s="2"/>
      <c r="H95" s="2"/>
      <c r="I95" s="2"/>
      <c r="J95" s="2"/>
      <c r="K95" s="23"/>
      <c r="L95" s="1"/>
    </row>
    <row r="96" spans="1:12" ht="15">
      <c r="A96" s="1"/>
      <c r="B96" s="2"/>
      <c r="C96" s="2"/>
      <c r="D96" s="2"/>
      <c r="E96" s="2"/>
      <c r="F96" s="2"/>
      <c r="G96" s="2"/>
      <c r="H96" s="2"/>
      <c r="I96" s="2"/>
      <c r="J96" s="2"/>
      <c r="K96" s="23"/>
      <c r="L96" s="1"/>
    </row>
    <row r="97" spans="1:12" ht="15">
      <c r="A97" s="1"/>
      <c r="B97" s="74"/>
      <c r="C97" s="74"/>
      <c r="D97" s="74"/>
      <c r="E97" s="2"/>
      <c r="F97" s="2"/>
      <c r="G97" s="2"/>
      <c r="H97" s="2"/>
      <c r="I97" s="2"/>
      <c r="J97" s="2"/>
      <c r="K97" s="23"/>
      <c r="L97" s="1"/>
    </row>
    <row r="98" spans="1:12" ht="15">
      <c r="A98" s="1"/>
      <c r="B98" s="2"/>
      <c r="C98" s="2"/>
      <c r="D98" s="2"/>
      <c r="E98" s="2"/>
      <c r="F98" s="2"/>
      <c r="G98" s="2"/>
      <c r="H98" s="2"/>
      <c r="I98" s="2"/>
      <c r="J98" s="2"/>
      <c r="K98" s="23"/>
      <c r="L98" s="1"/>
    </row>
    <row r="99" spans="1:11" s="81" customFormat="1" ht="18">
      <c r="A99" s="367" t="s">
        <v>393</v>
      </c>
      <c r="B99" s="367"/>
      <c r="C99" s="367"/>
      <c r="D99" s="367"/>
      <c r="E99" s="367"/>
      <c r="F99" s="367"/>
      <c r="G99" s="367"/>
      <c r="H99" s="367"/>
      <c r="I99" s="367"/>
      <c r="J99" s="367"/>
      <c r="K99" s="367"/>
    </row>
    <row r="100" spans="1:11" s="81" customFormat="1" ht="18">
      <c r="A100" s="82"/>
      <c r="B100" s="83"/>
      <c r="C100" s="83"/>
      <c r="D100" s="82"/>
      <c r="E100" s="82"/>
      <c r="F100" s="84"/>
      <c r="G100" s="84"/>
      <c r="H100" s="84"/>
      <c r="I100" s="84"/>
      <c r="J100" s="84"/>
      <c r="K100" s="85"/>
    </row>
    <row r="101" spans="1:11" s="81" customFormat="1" ht="18">
      <c r="A101" s="367" t="s">
        <v>411</v>
      </c>
      <c r="B101" s="367"/>
      <c r="C101" s="367"/>
      <c r="D101" s="367"/>
      <c r="E101" s="367"/>
      <c r="F101" s="367"/>
      <c r="G101" s="367"/>
      <c r="H101" s="367"/>
      <c r="I101" s="367"/>
      <c r="J101" s="367"/>
      <c r="K101" s="367"/>
    </row>
    <row r="102" spans="1:11" s="81" customFormat="1" ht="18">
      <c r="A102" s="82"/>
      <c r="B102" s="83"/>
      <c r="C102" s="83"/>
      <c r="D102" s="82"/>
      <c r="E102" s="82"/>
      <c r="F102" s="84"/>
      <c r="G102" s="84"/>
      <c r="H102" s="84"/>
      <c r="I102" s="84"/>
      <c r="J102" s="84"/>
      <c r="K102" s="85"/>
    </row>
    <row r="103" spans="1:11" s="81" customFormat="1" ht="18">
      <c r="A103" s="367" t="s">
        <v>412</v>
      </c>
      <c r="B103" s="367"/>
      <c r="C103" s="367"/>
      <c r="D103" s="367"/>
      <c r="E103" s="367"/>
      <c r="F103" s="367"/>
      <c r="G103" s="367"/>
      <c r="H103" s="367"/>
      <c r="I103" s="367"/>
      <c r="J103" s="367"/>
      <c r="K103" s="82"/>
    </row>
    <row r="104" spans="1:11" s="81" customFormat="1" ht="18">
      <c r="A104" s="82"/>
      <c r="B104" s="83"/>
      <c r="C104" s="83"/>
      <c r="D104" s="82"/>
      <c r="E104" s="82"/>
      <c r="F104" s="83"/>
      <c r="G104" s="83"/>
      <c r="H104" s="83"/>
      <c r="I104" s="83"/>
      <c r="J104" s="83"/>
      <c r="K104" s="82"/>
    </row>
    <row r="105" spans="1:11" s="81" customFormat="1" ht="18">
      <c r="A105" s="367" t="s">
        <v>413</v>
      </c>
      <c r="B105" s="367"/>
      <c r="C105" s="367"/>
      <c r="D105" s="367"/>
      <c r="E105" s="367"/>
      <c r="F105" s="367"/>
      <c r="G105" s="367"/>
      <c r="H105" s="367"/>
      <c r="I105" s="367"/>
      <c r="J105" s="367"/>
      <c r="K105" s="86"/>
    </row>
    <row r="106" spans="1:11" s="81" customFormat="1" ht="18">
      <c r="A106" s="82"/>
      <c r="B106" s="367"/>
      <c r="C106" s="367"/>
      <c r="D106" s="80"/>
      <c r="E106" s="82"/>
      <c r="F106" s="368"/>
      <c r="G106" s="368"/>
      <c r="H106" s="368"/>
      <c r="I106" s="83"/>
      <c r="J106" s="83"/>
      <c r="K106" s="86"/>
    </row>
    <row r="107" spans="1:11" s="81" customFormat="1" ht="18">
      <c r="A107" s="367" t="s">
        <v>414</v>
      </c>
      <c r="B107" s="367"/>
      <c r="C107" s="367"/>
      <c r="D107" s="367"/>
      <c r="E107" s="367"/>
      <c r="F107" s="367"/>
      <c r="G107" s="367"/>
      <c r="H107" s="367"/>
      <c r="I107" s="367"/>
      <c r="J107" s="367"/>
      <c r="K107" s="86"/>
    </row>
    <row r="108" spans="2:11" s="81" customFormat="1" ht="18">
      <c r="B108" s="80"/>
      <c r="C108" s="80"/>
      <c r="D108" s="80"/>
      <c r="E108" s="82"/>
      <c r="F108" s="82"/>
      <c r="G108" s="82"/>
      <c r="H108" s="82"/>
      <c r="I108" s="82"/>
      <c r="J108" s="82"/>
      <c r="K108" s="86"/>
    </row>
    <row r="109" spans="1:11" s="81" customFormat="1" ht="18">
      <c r="A109" s="367" t="s">
        <v>415</v>
      </c>
      <c r="B109" s="367"/>
      <c r="C109" s="367"/>
      <c r="D109" s="367"/>
      <c r="E109" s="367"/>
      <c r="F109" s="367"/>
      <c r="G109" s="367"/>
      <c r="H109" s="367"/>
      <c r="I109" s="367"/>
      <c r="J109" s="82"/>
      <c r="K109" s="86"/>
    </row>
    <row r="110" spans="2:11" s="81" customFormat="1" ht="18">
      <c r="B110" s="82"/>
      <c r="C110" s="82"/>
      <c r="D110" s="82"/>
      <c r="E110" s="82"/>
      <c r="F110" s="82"/>
      <c r="G110" s="82"/>
      <c r="H110" s="82"/>
      <c r="I110" s="82"/>
      <c r="J110" s="82"/>
      <c r="K110" s="86"/>
    </row>
    <row r="111" spans="1:11" s="81" customFormat="1" ht="18">
      <c r="A111" s="87" t="s">
        <v>416</v>
      </c>
      <c r="B111" s="87"/>
      <c r="C111" s="87"/>
      <c r="D111" s="87"/>
      <c r="E111" s="87"/>
      <c r="F111" s="87"/>
      <c r="G111" s="87"/>
      <c r="H111" s="87"/>
      <c r="I111" s="87"/>
      <c r="J111" s="82"/>
      <c r="K111" s="86"/>
    </row>
    <row r="112" spans="2:11" s="81" customFormat="1" ht="18">
      <c r="B112" s="82"/>
      <c r="C112" s="82"/>
      <c r="D112" s="82"/>
      <c r="E112" s="82"/>
      <c r="F112" s="82"/>
      <c r="G112" s="82"/>
      <c r="H112" s="82"/>
      <c r="I112" s="82"/>
      <c r="J112" s="82"/>
      <c r="K112" s="86"/>
    </row>
    <row r="113" spans="1:11" s="81" customFormat="1" ht="18">
      <c r="A113" s="87" t="s">
        <v>417</v>
      </c>
      <c r="B113" s="87"/>
      <c r="C113" s="87"/>
      <c r="D113" s="87"/>
      <c r="E113" s="87"/>
      <c r="F113" s="87"/>
      <c r="G113" s="87"/>
      <c r="H113" s="87"/>
      <c r="I113" s="87"/>
      <c r="J113" s="82"/>
      <c r="K113" s="86"/>
    </row>
    <row r="114" spans="2:11" s="81" customFormat="1" ht="18">
      <c r="B114" s="82"/>
      <c r="C114" s="82"/>
      <c r="D114" s="82"/>
      <c r="E114" s="82"/>
      <c r="F114" s="82"/>
      <c r="G114" s="82"/>
      <c r="H114" s="82"/>
      <c r="I114" s="82"/>
      <c r="J114" s="82"/>
      <c r="K114" s="86"/>
    </row>
    <row r="115" spans="1:11" s="81" customFormat="1" ht="18">
      <c r="A115" s="370" t="s">
        <v>418</v>
      </c>
      <c r="B115" s="370"/>
      <c r="C115" s="370"/>
      <c r="D115" s="370"/>
      <c r="E115" s="370"/>
      <c r="F115" s="370"/>
      <c r="G115" s="370"/>
      <c r="H115" s="370"/>
      <c r="I115" s="370"/>
      <c r="J115" s="82"/>
      <c r="K115" s="86"/>
    </row>
    <row r="116" spans="2:11" s="81" customFormat="1" ht="18">
      <c r="B116" s="82"/>
      <c r="C116" s="82"/>
      <c r="D116" s="82"/>
      <c r="E116" s="82"/>
      <c r="F116" s="82"/>
      <c r="G116" s="82"/>
      <c r="H116" s="82"/>
      <c r="I116" s="82"/>
      <c r="J116" s="82"/>
      <c r="K116" s="86"/>
    </row>
    <row r="117" spans="1:11" s="81" customFormat="1" ht="18">
      <c r="A117" s="87" t="s">
        <v>419</v>
      </c>
      <c r="B117" s="87"/>
      <c r="C117" s="87"/>
      <c r="D117" s="87"/>
      <c r="E117" s="87"/>
      <c r="F117" s="87"/>
      <c r="G117" s="87"/>
      <c r="H117" s="87"/>
      <c r="I117" s="87"/>
      <c r="J117" s="82"/>
      <c r="K117" s="86"/>
    </row>
    <row r="118" s="81" customFormat="1" ht="18"/>
    <row r="119" spans="1:10" ht="18">
      <c r="A119" s="369" t="s">
        <v>658</v>
      </c>
      <c r="B119" s="369"/>
      <c r="C119" s="369"/>
      <c r="D119" s="369"/>
      <c r="E119" s="369"/>
      <c r="F119" s="369"/>
      <c r="G119" s="369"/>
      <c r="H119" s="369"/>
      <c r="I119" s="369"/>
      <c r="J119" s="369"/>
    </row>
    <row r="121" spans="1:10" ht="18">
      <c r="A121" s="370" t="s">
        <v>659</v>
      </c>
      <c r="B121" s="370"/>
      <c r="C121" s="370"/>
      <c r="D121" s="370"/>
      <c r="E121" s="370"/>
      <c r="F121" s="370"/>
      <c r="G121" s="370"/>
      <c r="H121" s="370"/>
      <c r="I121" s="370"/>
      <c r="J121" s="370"/>
    </row>
    <row r="123" spans="1:10" ht="18">
      <c r="A123" s="369" t="s">
        <v>660</v>
      </c>
      <c r="B123" s="369"/>
      <c r="C123" s="369"/>
      <c r="D123" s="369"/>
      <c r="E123" s="369"/>
      <c r="F123" s="369"/>
      <c r="G123" s="369"/>
      <c r="H123" s="369"/>
      <c r="I123" s="369"/>
      <c r="J123" s="369"/>
    </row>
  </sheetData>
  <sheetProtection/>
  <mergeCells count="296">
    <mergeCell ref="A123:J123"/>
    <mergeCell ref="A115:I115"/>
    <mergeCell ref="A107:J107"/>
    <mergeCell ref="A109:I109"/>
    <mergeCell ref="A119:J119"/>
    <mergeCell ref="A121:J121"/>
    <mergeCell ref="A99:K99"/>
    <mergeCell ref="A101:K101"/>
    <mergeCell ref="B106:C106"/>
    <mergeCell ref="F106:H106"/>
    <mergeCell ref="F69:H69"/>
    <mergeCell ref="I69:J69"/>
    <mergeCell ref="A103:J103"/>
    <mergeCell ref="A105:J105"/>
    <mergeCell ref="I70:J70"/>
    <mergeCell ref="A70:H70"/>
    <mergeCell ref="B84:C84"/>
    <mergeCell ref="F82:H82"/>
    <mergeCell ref="F83:H83"/>
    <mergeCell ref="B83:C83"/>
    <mergeCell ref="D64:E64"/>
    <mergeCell ref="B64:C64"/>
    <mergeCell ref="B69:C69"/>
    <mergeCell ref="D69:E69"/>
    <mergeCell ref="D66:E66"/>
    <mergeCell ref="B66:C66"/>
    <mergeCell ref="D68:E68"/>
    <mergeCell ref="B92:F92"/>
    <mergeCell ref="D82:E82"/>
    <mergeCell ref="D83:E83"/>
    <mergeCell ref="D84:E84"/>
    <mergeCell ref="F84:H84"/>
    <mergeCell ref="A89:H89"/>
    <mergeCell ref="B87:C87"/>
    <mergeCell ref="D87:E87"/>
    <mergeCell ref="F87:H87"/>
    <mergeCell ref="G90:H90"/>
    <mergeCell ref="D81:E81"/>
    <mergeCell ref="D78:E78"/>
    <mergeCell ref="D79:E79"/>
    <mergeCell ref="D77:E77"/>
    <mergeCell ref="D49:E49"/>
    <mergeCell ref="F49:H49"/>
    <mergeCell ref="B59:C59"/>
    <mergeCell ref="B57:C57"/>
    <mergeCell ref="F58:H58"/>
    <mergeCell ref="B53:C53"/>
    <mergeCell ref="D53:E53"/>
    <mergeCell ref="F53:H53"/>
    <mergeCell ref="F52:H52"/>
    <mergeCell ref="D57:H57"/>
    <mergeCell ref="F73:H73"/>
    <mergeCell ref="F64:H64"/>
    <mergeCell ref="A71:L71"/>
    <mergeCell ref="I73:J73"/>
    <mergeCell ref="B73:C73"/>
    <mergeCell ref="I65:J65"/>
    <mergeCell ref="B68:C68"/>
    <mergeCell ref="D73:E73"/>
    <mergeCell ref="I64:J64"/>
    <mergeCell ref="I66:J66"/>
    <mergeCell ref="I37:J37"/>
    <mergeCell ref="F40:H40"/>
    <mergeCell ref="B39:C39"/>
    <mergeCell ref="F48:H48"/>
    <mergeCell ref="I45:J45"/>
    <mergeCell ref="B45:C45"/>
    <mergeCell ref="F45:H45"/>
    <mergeCell ref="A38:L38"/>
    <mergeCell ref="B40:C40"/>
    <mergeCell ref="F39:H39"/>
    <mergeCell ref="A44:L44"/>
    <mergeCell ref="D45:E45"/>
    <mergeCell ref="D47:E47"/>
    <mergeCell ref="I43:J43"/>
    <mergeCell ref="A43:H43"/>
    <mergeCell ref="I47:J47"/>
    <mergeCell ref="B46:C46"/>
    <mergeCell ref="D46:E46"/>
    <mergeCell ref="F46:H46"/>
    <mergeCell ref="I10:J10"/>
    <mergeCell ref="F11:H11"/>
    <mergeCell ref="I15:J15"/>
    <mergeCell ref="A25:L25"/>
    <mergeCell ref="A16:L16"/>
    <mergeCell ref="A15:H15"/>
    <mergeCell ref="B10:C10"/>
    <mergeCell ref="F10:H10"/>
    <mergeCell ref="A12:L12"/>
    <mergeCell ref="D13:E13"/>
    <mergeCell ref="D11:E11"/>
    <mergeCell ref="I11:J11"/>
    <mergeCell ref="B13:C13"/>
    <mergeCell ref="A29:H29"/>
    <mergeCell ref="B27:C27"/>
    <mergeCell ref="I26:J26"/>
    <mergeCell ref="F26:H26"/>
    <mergeCell ref="F17:H17"/>
    <mergeCell ref="F27:H27"/>
    <mergeCell ref="I27:J27"/>
    <mergeCell ref="I34:J34"/>
    <mergeCell ref="F33:H33"/>
    <mergeCell ref="I33:J33"/>
    <mergeCell ref="I35:J35"/>
    <mergeCell ref="B34:C34"/>
    <mergeCell ref="A37:H37"/>
    <mergeCell ref="D34:E34"/>
    <mergeCell ref="D35:E35"/>
    <mergeCell ref="B35:C35"/>
    <mergeCell ref="B36:C36"/>
    <mergeCell ref="D36:E36"/>
    <mergeCell ref="F35:H35"/>
    <mergeCell ref="F34:H34"/>
    <mergeCell ref="D39:E39"/>
    <mergeCell ref="D40:E40"/>
    <mergeCell ref="I40:J40"/>
    <mergeCell ref="I39:J39"/>
    <mergeCell ref="D33:E33"/>
    <mergeCell ref="B31:C31"/>
    <mergeCell ref="B32:C32"/>
    <mergeCell ref="I31:J31"/>
    <mergeCell ref="B33:C33"/>
    <mergeCell ref="I32:J32"/>
    <mergeCell ref="F31:H31"/>
    <mergeCell ref="B8:L8"/>
    <mergeCell ref="A24:H24"/>
    <mergeCell ref="I13:J13"/>
    <mergeCell ref="I14:J14"/>
    <mergeCell ref="B11:C11"/>
    <mergeCell ref="I17:J17"/>
    <mergeCell ref="D10:E10"/>
    <mergeCell ref="G9:H9"/>
    <mergeCell ref="B17:C17"/>
    <mergeCell ref="D22:E22"/>
    <mergeCell ref="B14:C14"/>
    <mergeCell ref="B20:C20"/>
    <mergeCell ref="D20:E20"/>
    <mergeCell ref="B22:C22"/>
    <mergeCell ref="B21:C21"/>
    <mergeCell ref="D21:E21"/>
    <mergeCell ref="D17:E17"/>
    <mergeCell ref="F13:H13"/>
    <mergeCell ref="B82:C82"/>
    <mergeCell ref="F79:H79"/>
    <mergeCell ref="B81:C81"/>
    <mergeCell ref="B26:C26"/>
    <mergeCell ref="D65:E65"/>
    <mergeCell ref="F65:H65"/>
    <mergeCell ref="B77:C77"/>
    <mergeCell ref="B65:C65"/>
    <mergeCell ref="D14:E14"/>
    <mergeCell ref="B88:C88"/>
    <mergeCell ref="D88:E88"/>
    <mergeCell ref="F88:H88"/>
    <mergeCell ref="I2:L2"/>
    <mergeCell ref="A2:C2"/>
    <mergeCell ref="I5:L5"/>
    <mergeCell ref="B7:K7"/>
    <mergeCell ref="I3:L3"/>
    <mergeCell ref="I4:L4"/>
    <mergeCell ref="F14:H14"/>
    <mergeCell ref="B80:C80"/>
    <mergeCell ref="I79:J79"/>
    <mergeCell ref="I80:J80"/>
    <mergeCell ref="B86:C86"/>
    <mergeCell ref="D80:E80"/>
    <mergeCell ref="I86:J86"/>
    <mergeCell ref="F80:H80"/>
    <mergeCell ref="F81:H81"/>
    <mergeCell ref="D86:E86"/>
    <mergeCell ref="F86:H86"/>
    <mergeCell ref="B78:C78"/>
    <mergeCell ref="B79:C79"/>
    <mergeCell ref="B75:C75"/>
    <mergeCell ref="F78:H78"/>
    <mergeCell ref="D75:E75"/>
    <mergeCell ref="F75:H75"/>
    <mergeCell ref="F77:H77"/>
    <mergeCell ref="F68:H68"/>
    <mergeCell ref="B67:C67"/>
    <mergeCell ref="D67:E67"/>
    <mergeCell ref="F66:H66"/>
    <mergeCell ref="I68:J68"/>
    <mergeCell ref="I58:J58"/>
    <mergeCell ref="D55:E55"/>
    <mergeCell ref="D58:E58"/>
    <mergeCell ref="D59:E59"/>
    <mergeCell ref="F59:H59"/>
    <mergeCell ref="F55:H55"/>
    <mergeCell ref="I55:J55"/>
    <mergeCell ref="A56:H56"/>
    <mergeCell ref="B58:C58"/>
    <mergeCell ref="I57:J57"/>
    <mergeCell ref="B55:C55"/>
    <mergeCell ref="I56:J56"/>
    <mergeCell ref="I54:J54"/>
    <mergeCell ref="B54:C54"/>
    <mergeCell ref="D54:E54"/>
    <mergeCell ref="F54:H54"/>
    <mergeCell ref="F20:H20"/>
    <mergeCell ref="I20:J20"/>
    <mergeCell ref="F50:H50"/>
    <mergeCell ref="F67:H67"/>
    <mergeCell ref="I67:J67"/>
    <mergeCell ref="F60:H60"/>
    <mergeCell ref="I60:J60"/>
    <mergeCell ref="A62:H62"/>
    <mergeCell ref="B61:C61"/>
    <mergeCell ref="D61:E61"/>
    <mergeCell ref="F18:H18"/>
    <mergeCell ref="I18:J18"/>
    <mergeCell ref="B19:C19"/>
    <mergeCell ref="D19:E19"/>
    <mergeCell ref="F19:H19"/>
    <mergeCell ref="I19:J19"/>
    <mergeCell ref="B18:C18"/>
    <mergeCell ref="D18:E18"/>
    <mergeCell ref="F21:H21"/>
    <mergeCell ref="I21:J21"/>
    <mergeCell ref="F22:H22"/>
    <mergeCell ref="I22:J22"/>
    <mergeCell ref="B23:C23"/>
    <mergeCell ref="D23:E23"/>
    <mergeCell ref="F23:H23"/>
    <mergeCell ref="I23:J23"/>
    <mergeCell ref="B28:C28"/>
    <mergeCell ref="D28:E28"/>
    <mergeCell ref="F28:H28"/>
    <mergeCell ref="I28:J28"/>
    <mergeCell ref="D27:E27"/>
    <mergeCell ref="I24:J24"/>
    <mergeCell ref="F36:H36"/>
    <mergeCell ref="I36:J36"/>
    <mergeCell ref="D32:E32"/>
    <mergeCell ref="I29:J29"/>
    <mergeCell ref="F32:H32"/>
    <mergeCell ref="D26:E26"/>
    <mergeCell ref="A30:L30"/>
    <mergeCell ref="D31:E31"/>
    <mergeCell ref="I50:J50"/>
    <mergeCell ref="B49:C49"/>
    <mergeCell ref="B41:C41"/>
    <mergeCell ref="D41:E41"/>
    <mergeCell ref="F41:H41"/>
    <mergeCell ref="I41:J41"/>
    <mergeCell ref="I46:J46"/>
    <mergeCell ref="I48:J48"/>
    <mergeCell ref="B47:C47"/>
    <mergeCell ref="F47:H47"/>
    <mergeCell ref="I42:J42"/>
    <mergeCell ref="I53:J53"/>
    <mergeCell ref="D60:E60"/>
    <mergeCell ref="F61:H61"/>
    <mergeCell ref="I61:J61"/>
    <mergeCell ref="I52:J52"/>
    <mergeCell ref="I49:J49"/>
    <mergeCell ref="D51:E51"/>
    <mergeCell ref="F51:H51"/>
    <mergeCell ref="I51:J51"/>
    <mergeCell ref="B42:C42"/>
    <mergeCell ref="D42:E42"/>
    <mergeCell ref="F42:H42"/>
    <mergeCell ref="B52:C52"/>
    <mergeCell ref="D52:E52"/>
    <mergeCell ref="B51:C51"/>
    <mergeCell ref="D50:E50"/>
    <mergeCell ref="B48:C48"/>
    <mergeCell ref="D48:E48"/>
    <mergeCell ref="B50:C50"/>
    <mergeCell ref="B60:C60"/>
    <mergeCell ref="B76:C76"/>
    <mergeCell ref="D76:E76"/>
    <mergeCell ref="F76:H76"/>
    <mergeCell ref="B72:C72"/>
    <mergeCell ref="D72:E72"/>
    <mergeCell ref="F72:H72"/>
    <mergeCell ref="B74:C74"/>
    <mergeCell ref="D74:E74"/>
    <mergeCell ref="A63:L63"/>
    <mergeCell ref="I90:J90"/>
    <mergeCell ref="F74:H74"/>
    <mergeCell ref="I74:J74"/>
    <mergeCell ref="I81:J81"/>
    <mergeCell ref="I77:J77"/>
    <mergeCell ref="I82:J82"/>
    <mergeCell ref="I83:J83"/>
    <mergeCell ref="I62:J62"/>
    <mergeCell ref="I59:J59"/>
    <mergeCell ref="I89:J89"/>
    <mergeCell ref="I84:J84"/>
    <mergeCell ref="I87:J87"/>
    <mergeCell ref="I72:J72"/>
    <mergeCell ref="I75:J75"/>
    <mergeCell ref="I78:J78"/>
    <mergeCell ref="I76:J76"/>
    <mergeCell ref="I88:J8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9">
      <selection activeCell="P10" sqref="P10"/>
    </sheetView>
  </sheetViews>
  <sheetFormatPr defaultColWidth="9.140625" defaultRowHeight="12.75"/>
  <cols>
    <col min="1" max="1" width="3.28125" style="0" customWidth="1"/>
    <col min="3" max="3" width="4.00390625" style="0" customWidth="1"/>
    <col min="4" max="4" width="15.28125" style="0" customWidth="1"/>
    <col min="6" max="6" width="7.8515625" style="0" customWidth="1"/>
    <col min="9" max="9" width="2.140625" style="0" customWidth="1"/>
    <col min="11" max="11" width="2.140625" style="0" customWidth="1"/>
    <col min="12" max="12" width="16.8515625" style="0" customWidth="1"/>
  </cols>
  <sheetData>
    <row r="1" spans="1:10" ht="12.75">
      <c r="A1" t="s">
        <v>521</v>
      </c>
      <c r="J1" t="s">
        <v>521</v>
      </c>
    </row>
    <row r="2" spans="1:10" ht="12.75">
      <c r="A2" t="s">
        <v>522</v>
      </c>
      <c r="J2" t="s">
        <v>522</v>
      </c>
    </row>
    <row r="3" spans="1:10" ht="12.75">
      <c r="A3" t="s">
        <v>465</v>
      </c>
      <c r="J3" t="s">
        <v>523</v>
      </c>
    </row>
    <row r="4" spans="1:10" ht="12.75">
      <c r="A4" t="s">
        <v>464</v>
      </c>
      <c r="J4" t="s">
        <v>524</v>
      </c>
    </row>
    <row r="6" spans="1:13" ht="15.75">
      <c r="A6" s="186" t="s">
        <v>6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35"/>
    </row>
    <row r="7" spans="1:13" ht="34.5" customHeight="1">
      <c r="A7" s="293" t="s">
        <v>253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136"/>
    </row>
    <row r="8" spans="1:13" ht="18" customHeight="1">
      <c r="A8" s="407" t="s">
        <v>463</v>
      </c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137"/>
    </row>
    <row r="9" spans="1:12" ht="81.75" customHeight="1">
      <c r="A9" s="128" t="s">
        <v>24</v>
      </c>
      <c r="B9" s="291" t="s">
        <v>26</v>
      </c>
      <c r="C9" s="292"/>
      <c r="D9" s="122" t="s">
        <v>466</v>
      </c>
      <c r="E9" s="291" t="s">
        <v>25</v>
      </c>
      <c r="F9" s="292"/>
      <c r="G9" s="291" t="s">
        <v>8</v>
      </c>
      <c r="H9" s="297"/>
      <c r="I9" s="292"/>
      <c r="J9" s="291" t="s">
        <v>15</v>
      </c>
      <c r="K9" s="292"/>
      <c r="L9" s="44" t="s">
        <v>467</v>
      </c>
    </row>
    <row r="10" spans="1:12" ht="15.75" customHeight="1">
      <c r="A10" s="13">
        <v>1</v>
      </c>
      <c r="B10" s="345">
        <v>2</v>
      </c>
      <c r="C10" s="346"/>
      <c r="D10" s="134">
        <v>3</v>
      </c>
      <c r="E10" s="345">
        <v>4</v>
      </c>
      <c r="F10" s="346"/>
      <c r="G10" s="379">
        <v>5</v>
      </c>
      <c r="H10" s="380"/>
      <c r="I10" s="381"/>
      <c r="J10" s="329">
        <v>6</v>
      </c>
      <c r="K10" s="330"/>
      <c r="L10" s="13">
        <v>7</v>
      </c>
    </row>
    <row r="11" spans="1:12" ht="42" customHeight="1">
      <c r="A11" s="128">
        <v>1</v>
      </c>
      <c r="B11" s="371" t="s">
        <v>468</v>
      </c>
      <c r="C11" s="372"/>
      <c r="D11" s="141" t="s">
        <v>29</v>
      </c>
      <c r="E11" s="376" t="s">
        <v>266</v>
      </c>
      <c r="F11" s="377"/>
      <c r="G11" s="408" t="s">
        <v>651</v>
      </c>
      <c r="H11" s="408"/>
      <c r="I11" s="408"/>
      <c r="J11" s="215">
        <v>350</v>
      </c>
      <c r="K11" s="216"/>
      <c r="L11" s="13"/>
    </row>
    <row r="12" spans="1:12" ht="51.75" customHeight="1">
      <c r="A12" s="128">
        <v>2</v>
      </c>
      <c r="B12" s="371" t="s">
        <v>458</v>
      </c>
      <c r="C12" s="372"/>
      <c r="D12" s="139" t="s">
        <v>11</v>
      </c>
      <c r="E12" s="376" t="s">
        <v>650</v>
      </c>
      <c r="F12" s="377"/>
      <c r="G12" s="373" t="s">
        <v>653</v>
      </c>
      <c r="H12" s="374"/>
      <c r="I12" s="375"/>
      <c r="J12" s="215">
        <v>21</v>
      </c>
      <c r="K12" s="216"/>
      <c r="L12" s="59"/>
    </row>
    <row r="13" spans="1:12" ht="44.25" customHeight="1">
      <c r="A13" s="128">
        <v>3</v>
      </c>
      <c r="B13" s="371" t="s">
        <v>459</v>
      </c>
      <c r="C13" s="372"/>
      <c r="D13" s="139" t="s">
        <v>394</v>
      </c>
      <c r="E13" s="376" t="s">
        <v>650</v>
      </c>
      <c r="F13" s="377"/>
      <c r="G13" s="373" t="s">
        <v>455</v>
      </c>
      <c r="H13" s="374"/>
      <c r="I13" s="375"/>
      <c r="J13" s="215">
        <v>8.2</v>
      </c>
      <c r="K13" s="216"/>
      <c r="L13" s="59"/>
    </row>
    <row r="14" spans="1:12" ht="73.5" customHeight="1">
      <c r="A14" s="128">
        <v>4</v>
      </c>
      <c r="B14" s="371" t="s">
        <v>460</v>
      </c>
      <c r="C14" s="372"/>
      <c r="D14" s="139" t="s">
        <v>395</v>
      </c>
      <c r="E14" s="376" t="s">
        <v>650</v>
      </c>
      <c r="F14" s="377"/>
      <c r="G14" s="373" t="s">
        <v>657</v>
      </c>
      <c r="H14" s="374"/>
      <c r="I14" s="375"/>
      <c r="J14" s="215">
        <v>58</v>
      </c>
      <c r="K14" s="216"/>
      <c r="L14" s="59"/>
    </row>
    <row r="15" spans="1:12" ht="66" customHeight="1">
      <c r="A15" s="128">
        <v>5</v>
      </c>
      <c r="B15" s="306" t="s">
        <v>469</v>
      </c>
      <c r="C15" s="307"/>
      <c r="D15" s="141" t="s">
        <v>396</v>
      </c>
      <c r="E15" s="283" t="s">
        <v>256</v>
      </c>
      <c r="F15" s="284"/>
      <c r="G15" s="308" t="s">
        <v>345</v>
      </c>
      <c r="H15" s="309"/>
      <c r="I15" s="310"/>
      <c r="J15" s="170">
        <v>77.07</v>
      </c>
      <c r="K15" s="170"/>
      <c r="L15" s="59"/>
    </row>
    <row r="16" spans="1:12" ht="124.5" customHeight="1">
      <c r="A16" s="128">
        <v>6</v>
      </c>
      <c r="B16" s="306" t="s">
        <v>470</v>
      </c>
      <c r="C16" s="307"/>
      <c r="D16" s="142" t="s">
        <v>359</v>
      </c>
      <c r="E16" s="277" t="s">
        <v>257</v>
      </c>
      <c r="F16" s="277"/>
      <c r="G16" s="280" t="s">
        <v>258</v>
      </c>
      <c r="H16" s="280"/>
      <c r="I16" s="280"/>
      <c r="J16" s="170">
        <v>155.394</v>
      </c>
      <c r="K16" s="170"/>
      <c r="L16" s="59"/>
    </row>
    <row r="17" spans="1:12" ht="124.5" customHeight="1">
      <c r="A17" s="128">
        <v>7</v>
      </c>
      <c r="B17" s="306" t="s">
        <v>470</v>
      </c>
      <c r="C17" s="307"/>
      <c r="D17" s="142" t="s">
        <v>359</v>
      </c>
      <c r="E17" s="283" t="s">
        <v>554</v>
      </c>
      <c r="F17" s="284"/>
      <c r="G17" s="308" t="s">
        <v>556</v>
      </c>
      <c r="H17" s="309"/>
      <c r="I17" s="310"/>
      <c r="J17" s="215">
        <v>9.5</v>
      </c>
      <c r="K17" s="216"/>
      <c r="L17" s="59"/>
    </row>
    <row r="18" spans="1:12" ht="62.25" customHeight="1">
      <c r="A18" s="128">
        <v>8</v>
      </c>
      <c r="B18" s="279" t="s">
        <v>471</v>
      </c>
      <c r="C18" s="279"/>
      <c r="D18" s="142" t="s">
        <v>359</v>
      </c>
      <c r="E18" s="277" t="s">
        <v>569</v>
      </c>
      <c r="F18" s="277"/>
      <c r="G18" s="308" t="s">
        <v>625</v>
      </c>
      <c r="H18" s="309"/>
      <c r="I18" s="310"/>
      <c r="J18" s="215">
        <v>43</v>
      </c>
      <c r="K18" s="216"/>
      <c r="L18" s="59"/>
    </row>
    <row r="19" spans="1:12" ht="58.5" customHeight="1">
      <c r="A19" s="149">
        <v>9</v>
      </c>
      <c r="B19" s="397" t="s">
        <v>456</v>
      </c>
      <c r="C19" s="398"/>
      <c r="D19" s="150" t="s">
        <v>397</v>
      </c>
      <c r="E19" s="395" t="s">
        <v>260</v>
      </c>
      <c r="F19" s="396"/>
      <c r="G19" s="399" t="s">
        <v>261</v>
      </c>
      <c r="H19" s="400"/>
      <c r="I19" s="401"/>
      <c r="J19" s="402">
        <v>275.874</v>
      </c>
      <c r="K19" s="403"/>
      <c r="L19" s="151"/>
    </row>
    <row r="20" spans="1:12" ht="33.75" customHeight="1">
      <c r="A20" s="152">
        <v>10</v>
      </c>
      <c r="B20" s="391" t="s">
        <v>423</v>
      </c>
      <c r="C20" s="391"/>
      <c r="D20" s="153" t="s">
        <v>397</v>
      </c>
      <c r="E20" s="389" t="s">
        <v>260</v>
      </c>
      <c r="F20" s="390"/>
      <c r="G20" s="392" t="s">
        <v>630</v>
      </c>
      <c r="H20" s="392"/>
      <c r="I20" s="392"/>
      <c r="J20" s="393">
        <v>18</v>
      </c>
      <c r="K20" s="394"/>
      <c r="L20" s="154"/>
    </row>
    <row r="21" spans="1:12" ht="55.5" customHeight="1">
      <c r="A21" s="128">
        <v>11</v>
      </c>
      <c r="B21" s="279" t="s">
        <v>472</v>
      </c>
      <c r="C21" s="279"/>
      <c r="D21" s="140" t="s">
        <v>41</v>
      </c>
      <c r="E21" s="283" t="s">
        <v>631</v>
      </c>
      <c r="F21" s="284"/>
      <c r="G21" s="308" t="s">
        <v>633</v>
      </c>
      <c r="H21" s="309"/>
      <c r="I21" s="310"/>
      <c r="J21" s="215">
        <v>8.451</v>
      </c>
      <c r="K21" s="216"/>
      <c r="L21" s="59"/>
    </row>
    <row r="22" spans="1:12" ht="66.75" customHeight="1">
      <c r="A22" s="128">
        <v>12</v>
      </c>
      <c r="B22" s="306" t="s">
        <v>473</v>
      </c>
      <c r="C22" s="307"/>
      <c r="D22" s="141" t="s">
        <v>31</v>
      </c>
      <c r="E22" s="283" t="s">
        <v>270</v>
      </c>
      <c r="F22" s="284"/>
      <c r="G22" s="308" t="s">
        <v>271</v>
      </c>
      <c r="H22" s="309"/>
      <c r="I22" s="310"/>
      <c r="J22" s="215">
        <v>96.464</v>
      </c>
      <c r="K22" s="216"/>
      <c r="L22" s="59"/>
    </row>
    <row r="23" spans="1:12" ht="40.5" customHeight="1">
      <c r="A23" s="128">
        <v>13</v>
      </c>
      <c r="B23" s="279" t="s">
        <v>474</v>
      </c>
      <c r="C23" s="279"/>
      <c r="D23" s="141" t="s">
        <v>31</v>
      </c>
      <c r="E23" s="277" t="s">
        <v>256</v>
      </c>
      <c r="F23" s="277"/>
      <c r="G23" s="308" t="s">
        <v>635</v>
      </c>
      <c r="H23" s="309"/>
      <c r="I23" s="310"/>
      <c r="J23" s="215">
        <v>12</v>
      </c>
      <c r="K23" s="216"/>
      <c r="L23" s="59"/>
    </row>
    <row r="24" spans="1:12" ht="64.5" customHeight="1">
      <c r="A24" s="128">
        <v>14</v>
      </c>
      <c r="B24" s="306" t="s">
        <v>475</v>
      </c>
      <c r="C24" s="307"/>
      <c r="D24" s="141" t="s">
        <v>398</v>
      </c>
      <c r="E24" s="283" t="s">
        <v>289</v>
      </c>
      <c r="F24" s="284"/>
      <c r="G24" s="308" t="s">
        <v>639</v>
      </c>
      <c r="H24" s="309"/>
      <c r="I24" s="310"/>
      <c r="J24" s="383">
        <v>191.889</v>
      </c>
      <c r="K24" s="384"/>
      <c r="L24" s="404"/>
    </row>
    <row r="25" spans="1:12" ht="132" customHeight="1">
      <c r="A25" s="128">
        <v>15</v>
      </c>
      <c r="B25" s="306" t="s">
        <v>476</v>
      </c>
      <c r="C25" s="307"/>
      <c r="D25" s="141" t="s">
        <v>398</v>
      </c>
      <c r="E25" s="283" t="s">
        <v>640</v>
      </c>
      <c r="F25" s="284"/>
      <c r="G25" s="308" t="s">
        <v>642</v>
      </c>
      <c r="H25" s="309"/>
      <c r="I25" s="310"/>
      <c r="J25" s="321"/>
      <c r="K25" s="322"/>
      <c r="L25" s="405"/>
    </row>
    <row r="26" spans="1:12" ht="57.75" customHeight="1">
      <c r="A26" s="128">
        <v>16</v>
      </c>
      <c r="B26" s="306" t="s">
        <v>477</v>
      </c>
      <c r="C26" s="307"/>
      <c r="D26" s="141" t="s">
        <v>398</v>
      </c>
      <c r="E26" s="283" t="s">
        <v>289</v>
      </c>
      <c r="F26" s="284"/>
      <c r="G26" s="308" t="s">
        <v>643</v>
      </c>
      <c r="H26" s="309"/>
      <c r="I26" s="310"/>
      <c r="J26" s="383">
        <v>389.832</v>
      </c>
      <c r="K26" s="384"/>
      <c r="L26" s="404"/>
    </row>
    <row r="27" spans="1:12" ht="42" customHeight="1">
      <c r="A27" s="128">
        <v>17</v>
      </c>
      <c r="B27" s="306" t="s">
        <v>477</v>
      </c>
      <c r="C27" s="307"/>
      <c r="D27" s="141" t="s">
        <v>398</v>
      </c>
      <c r="E27" s="283" t="s">
        <v>637</v>
      </c>
      <c r="F27" s="284"/>
      <c r="G27" s="308" t="s">
        <v>645</v>
      </c>
      <c r="H27" s="309"/>
      <c r="I27" s="310"/>
      <c r="J27" s="385"/>
      <c r="K27" s="386"/>
      <c r="L27" s="406"/>
    </row>
    <row r="28" spans="1:12" ht="50.25" customHeight="1">
      <c r="A28" s="128">
        <v>18</v>
      </c>
      <c r="B28" s="306" t="s">
        <v>477</v>
      </c>
      <c r="C28" s="307"/>
      <c r="D28" s="141" t="s">
        <v>398</v>
      </c>
      <c r="E28" s="283" t="s">
        <v>646</v>
      </c>
      <c r="F28" s="284"/>
      <c r="G28" s="308" t="s">
        <v>648</v>
      </c>
      <c r="H28" s="309"/>
      <c r="I28" s="310"/>
      <c r="J28" s="321"/>
      <c r="K28" s="322"/>
      <c r="L28" s="405"/>
    </row>
    <row r="29" spans="1:12" ht="38.25" customHeight="1">
      <c r="A29" s="128">
        <v>19</v>
      </c>
      <c r="B29" s="279" t="s">
        <v>478</v>
      </c>
      <c r="C29" s="279"/>
      <c r="D29" s="140" t="s">
        <v>33</v>
      </c>
      <c r="E29" s="283" t="s">
        <v>549</v>
      </c>
      <c r="F29" s="284"/>
      <c r="G29" s="308" t="s">
        <v>454</v>
      </c>
      <c r="H29" s="309"/>
      <c r="I29" s="310"/>
      <c r="J29" s="215">
        <v>3</v>
      </c>
      <c r="K29" s="216"/>
      <c r="L29" s="59"/>
    </row>
    <row r="30" spans="1:12" ht="36" customHeight="1">
      <c r="A30" s="128">
        <v>20</v>
      </c>
      <c r="B30" s="279" t="s">
        <v>479</v>
      </c>
      <c r="C30" s="279"/>
      <c r="D30" s="140" t="s">
        <v>33</v>
      </c>
      <c r="E30" s="283" t="s">
        <v>289</v>
      </c>
      <c r="F30" s="284"/>
      <c r="G30" s="308" t="s">
        <v>553</v>
      </c>
      <c r="H30" s="309"/>
      <c r="I30" s="310"/>
      <c r="J30" s="215">
        <v>9</v>
      </c>
      <c r="K30" s="216"/>
      <c r="L30" s="59"/>
    </row>
    <row r="31" spans="1:12" ht="93.75" customHeight="1">
      <c r="A31" s="128">
        <v>21</v>
      </c>
      <c r="B31" s="279" t="s">
        <v>480</v>
      </c>
      <c r="C31" s="279"/>
      <c r="D31" s="128" t="s">
        <v>399</v>
      </c>
      <c r="E31" s="277" t="s">
        <v>425</v>
      </c>
      <c r="F31" s="277"/>
      <c r="G31" s="308" t="s">
        <v>548</v>
      </c>
      <c r="H31" s="309"/>
      <c r="I31" s="310"/>
      <c r="J31" s="383">
        <v>184.659</v>
      </c>
      <c r="K31" s="384"/>
      <c r="L31" s="404"/>
    </row>
    <row r="32" spans="1:12" ht="36" customHeight="1">
      <c r="A32" s="128">
        <v>22</v>
      </c>
      <c r="B32" s="279" t="s">
        <v>480</v>
      </c>
      <c r="C32" s="279"/>
      <c r="D32" s="128" t="s">
        <v>399</v>
      </c>
      <c r="E32" s="283" t="s">
        <v>426</v>
      </c>
      <c r="F32" s="284"/>
      <c r="G32" s="308" t="s">
        <v>429</v>
      </c>
      <c r="H32" s="309"/>
      <c r="I32" s="310"/>
      <c r="J32" s="321"/>
      <c r="K32" s="322"/>
      <c r="L32" s="405"/>
    </row>
    <row r="33" spans="1:12" ht="20.25" customHeight="1">
      <c r="A33" s="261" t="s">
        <v>494</v>
      </c>
      <c r="B33" s="387"/>
      <c r="C33" s="387"/>
      <c r="D33" s="387"/>
      <c r="E33" s="387"/>
      <c r="F33" s="387"/>
      <c r="G33" s="387"/>
      <c r="H33" s="387"/>
      <c r="I33" s="388"/>
      <c r="J33" s="340">
        <f>SUM(J11:J32)</f>
        <v>1911.333</v>
      </c>
      <c r="K33" s="349"/>
      <c r="L33" s="70"/>
    </row>
    <row r="34" spans="1:13" ht="27" customHeight="1">
      <c r="A34" s="138" t="s">
        <v>509</v>
      </c>
      <c r="B34" s="138"/>
      <c r="C34" s="138"/>
      <c r="D34" s="138"/>
      <c r="E34" s="138"/>
      <c r="F34" s="138"/>
      <c r="G34" s="382" t="s">
        <v>525</v>
      </c>
      <c r="H34" s="382"/>
      <c r="I34" s="382"/>
      <c r="J34" s="382"/>
      <c r="K34" s="382"/>
      <c r="L34" s="382"/>
      <c r="M34" s="382"/>
    </row>
    <row r="35" spans="1:13" ht="24.75" customHeight="1">
      <c r="A35" s="138" t="s">
        <v>510</v>
      </c>
      <c r="B35" s="138"/>
      <c r="C35" s="138"/>
      <c r="D35" s="138"/>
      <c r="E35" s="138"/>
      <c r="F35" s="138"/>
      <c r="G35" s="382" t="s">
        <v>526</v>
      </c>
      <c r="H35" s="382"/>
      <c r="I35" s="382"/>
      <c r="J35" s="382"/>
      <c r="K35" s="382"/>
      <c r="L35" s="382"/>
      <c r="M35" s="382"/>
    </row>
    <row r="36" spans="1:13" ht="27.75" customHeight="1">
      <c r="A36" s="138" t="s">
        <v>513</v>
      </c>
      <c r="B36" s="138"/>
      <c r="C36" s="138"/>
      <c r="D36" s="138"/>
      <c r="E36" s="138"/>
      <c r="F36" s="138"/>
      <c r="G36" s="382" t="s">
        <v>527</v>
      </c>
      <c r="H36" s="382"/>
      <c r="I36" s="382"/>
      <c r="J36" s="382"/>
      <c r="K36" s="382"/>
      <c r="L36" s="382"/>
      <c r="M36" s="382"/>
    </row>
    <row r="37" spans="1:13" ht="27" customHeight="1">
      <c r="A37" s="138" t="s">
        <v>514</v>
      </c>
      <c r="B37" s="24"/>
      <c r="C37" s="24"/>
      <c r="D37" s="10"/>
      <c r="E37" s="10"/>
      <c r="F37" s="24"/>
      <c r="G37" s="378" t="s">
        <v>529</v>
      </c>
      <c r="H37" s="378"/>
      <c r="I37" s="378"/>
      <c r="J37" s="378"/>
      <c r="K37" s="378"/>
      <c r="L37" s="378"/>
      <c r="M37" s="378"/>
    </row>
    <row r="38" spans="1:13" ht="25.5" customHeight="1">
      <c r="A38" s="138" t="s">
        <v>515</v>
      </c>
      <c r="B38" s="138"/>
      <c r="C38" s="138"/>
      <c r="D38" s="138"/>
      <c r="E38" s="138"/>
      <c r="F38" s="138"/>
      <c r="G38" s="382" t="s">
        <v>528</v>
      </c>
      <c r="H38" s="382"/>
      <c r="I38" s="382"/>
      <c r="J38" s="382"/>
      <c r="K38" s="382"/>
      <c r="L38" s="382"/>
      <c r="M38" s="382"/>
    </row>
    <row r="39" spans="1:13" ht="27" customHeight="1">
      <c r="A39" s="138" t="s">
        <v>516</v>
      </c>
      <c r="B39" s="138"/>
      <c r="C39" s="138"/>
      <c r="D39" s="138"/>
      <c r="E39" s="138"/>
      <c r="F39" s="138"/>
      <c r="G39" s="382" t="s">
        <v>530</v>
      </c>
      <c r="H39" s="382"/>
      <c r="I39" s="382"/>
      <c r="J39" s="382"/>
      <c r="K39" s="382"/>
      <c r="L39" s="382"/>
      <c r="M39" s="382"/>
    </row>
    <row r="40" spans="1:13" ht="32.25" customHeight="1">
      <c r="A40" s="138" t="s">
        <v>517</v>
      </c>
      <c r="B40" s="138"/>
      <c r="C40" s="138"/>
      <c r="D40" s="138"/>
      <c r="E40" s="138"/>
      <c r="F40" s="138"/>
      <c r="G40" s="382" t="s">
        <v>531</v>
      </c>
      <c r="H40" s="382"/>
      <c r="I40" s="382"/>
      <c r="J40" s="382"/>
      <c r="K40" s="382"/>
      <c r="L40" s="382"/>
      <c r="M40" s="382"/>
    </row>
    <row r="41" spans="1:13" ht="24.75" customHeight="1">
      <c r="A41" s="138" t="s">
        <v>518</v>
      </c>
      <c r="B41" s="138"/>
      <c r="C41" s="138"/>
      <c r="D41" s="138"/>
      <c r="E41" s="138"/>
      <c r="F41" s="138"/>
      <c r="G41" s="382" t="s">
        <v>532</v>
      </c>
      <c r="H41" s="382"/>
      <c r="I41" s="382"/>
      <c r="J41" s="382"/>
      <c r="K41" s="382"/>
      <c r="L41" s="382"/>
      <c r="M41" s="382"/>
    </row>
    <row r="42" spans="1:13" ht="27" customHeight="1">
      <c r="A42" s="135" t="s">
        <v>519</v>
      </c>
      <c r="B42" s="138"/>
      <c r="C42" s="138"/>
      <c r="D42" s="138"/>
      <c r="E42" s="138"/>
      <c r="F42" s="138"/>
      <c r="G42" s="382" t="s">
        <v>533</v>
      </c>
      <c r="H42" s="382"/>
      <c r="I42" s="382"/>
      <c r="J42" s="382"/>
      <c r="K42" s="382"/>
      <c r="L42" s="382"/>
      <c r="M42" s="382"/>
    </row>
    <row r="43" spans="1:13" ht="27" customHeight="1">
      <c r="A43" s="138" t="s">
        <v>520</v>
      </c>
      <c r="B43" s="138"/>
      <c r="C43" s="138"/>
      <c r="D43" s="138"/>
      <c r="E43" s="138"/>
      <c r="F43" s="138"/>
      <c r="G43" s="382" t="s">
        <v>534</v>
      </c>
      <c r="H43" s="382"/>
      <c r="I43" s="382"/>
      <c r="J43" s="382"/>
      <c r="K43" s="382"/>
      <c r="L43" s="382"/>
      <c r="M43" s="382"/>
    </row>
  </sheetData>
  <mergeCells count="110">
    <mergeCell ref="G42:M42"/>
    <mergeCell ref="G43:M43"/>
    <mergeCell ref="G38:M38"/>
    <mergeCell ref="G39:M39"/>
    <mergeCell ref="G40:M40"/>
    <mergeCell ref="G41:M41"/>
    <mergeCell ref="L31:L32"/>
    <mergeCell ref="L24:L25"/>
    <mergeCell ref="L26:L28"/>
    <mergeCell ref="A6:L6"/>
    <mergeCell ref="A7:L7"/>
    <mergeCell ref="A8:L8"/>
    <mergeCell ref="E11:F11"/>
    <mergeCell ref="B11:C11"/>
    <mergeCell ref="G11:I11"/>
    <mergeCell ref="J11:K11"/>
    <mergeCell ref="E15:F15"/>
    <mergeCell ref="B15:C15"/>
    <mergeCell ref="G15:I15"/>
    <mergeCell ref="J15:K15"/>
    <mergeCell ref="B9:C9"/>
    <mergeCell ref="E9:F9"/>
    <mergeCell ref="G9:I9"/>
    <mergeCell ref="J9:K9"/>
    <mergeCell ref="E16:F16"/>
    <mergeCell ref="B16:C16"/>
    <mergeCell ref="G16:I16"/>
    <mergeCell ref="J16:K16"/>
    <mergeCell ref="E17:F17"/>
    <mergeCell ref="B17:C17"/>
    <mergeCell ref="G17:I17"/>
    <mergeCell ref="J17:K17"/>
    <mergeCell ref="E18:F18"/>
    <mergeCell ref="B18:C18"/>
    <mergeCell ref="G18:I18"/>
    <mergeCell ref="J18:K18"/>
    <mergeCell ref="E19:F19"/>
    <mergeCell ref="B19:C19"/>
    <mergeCell ref="G19:I19"/>
    <mergeCell ref="J19:K19"/>
    <mergeCell ref="E20:F20"/>
    <mergeCell ref="B20:C20"/>
    <mergeCell ref="G20:I20"/>
    <mergeCell ref="J20:K20"/>
    <mergeCell ref="E22:F22"/>
    <mergeCell ref="B22:C22"/>
    <mergeCell ref="G22:I22"/>
    <mergeCell ref="J22:K22"/>
    <mergeCell ref="E23:F23"/>
    <mergeCell ref="B23:C23"/>
    <mergeCell ref="G23:I23"/>
    <mergeCell ref="J23:K23"/>
    <mergeCell ref="E21:F21"/>
    <mergeCell ref="B21:C21"/>
    <mergeCell ref="G21:I21"/>
    <mergeCell ref="J21:K21"/>
    <mergeCell ref="E24:F24"/>
    <mergeCell ref="B24:C24"/>
    <mergeCell ref="G24:I24"/>
    <mergeCell ref="J24:K25"/>
    <mergeCell ref="E25:F25"/>
    <mergeCell ref="B25:C25"/>
    <mergeCell ref="G25:I25"/>
    <mergeCell ref="G34:M34"/>
    <mergeCell ref="E26:F26"/>
    <mergeCell ref="B26:C26"/>
    <mergeCell ref="G26:I26"/>
    <mergeCell ref="J26:K28"/>
    <mergeCell ref="E27:F27"/>
    <mergeCell ref="B27:C27"/>
    <mergeCell ref="G27:I27"/>
    <mergeCell ref="A33:I33"/>
    <mergeCell ref="J33:K33"/>
    <mergeCell ref="G35:M35"/>
    <mergeCell ref="E28:F28"/>
    <mergeCell ref="B28:C28"/>
    <mergeCell ref="G28:I28"/>
    <mergeCell ref="B31:C31"/>
    <mergeCell ref="G31:I31"/>
    <mergeCell ref="J31:K32"/>
    <mergeCell ref="E32:F32"/>
    <mergeCell ref="B32:C32"/>
    <mergeCell ref="G32:I32"/>
    <mergeCell ref="G36:M36"/>
    <mergeCell ref="E29:F29"/>
    <mergeCell ref="B29:C29"/>
    <mergeCell ref="G29:I29"/>
    <mergeCell ref="J29:K29"/>
    <mergeCell ref="E30:F30"/>
    <mergeCell ref="B30:C30"/>
    <mergeCell ref="G30:I30"/>
    <mergeCell ref="J30:K30"/>
    <mergeCell ref="E31:F31"/>
    <mergeCell ref="G37:M37"/>
    <mergeCell ref="E10:F10"/>
    <mergeCell ref="B10:C10"/>
    <mergeCell ref="G10:I10"/>
    <mergeCell ref="J10:K10"/>
    <mergeCell ref="E12:F12"/>
    <mergeCell ref="B12:C12"/>
    <mergeCell ref="G12:I12"/>
    <mergeCell ref="J12:K12"/>
    <mergeCell ref="E13:F13"/>
    <mergeCell ref="B13:C13"/>
    <mergeCell ref="G13:I13"/>
    <mergeCell ref="J13:K13"/>
    <mergeCell ref="E14:F14"/>
    <mergeCell ref="B14:C14"/>
    <mergeCell ref="G14:I14"/>
    <mergeCell ref="J14:K1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0"/>
  <sheetViews>
    <sheetView tabSelected="1" workbookViewId="0" topLeftCell="A1">
      <selection activeCell="E3" sqref="E3"/>
    </sheetView>
  </sheetViews>
  <sheetFormatPr defaultColWidth="9.140625" defaultRowHeight="12.75"/>
  <cols>
    <col min="1" max="2" width="5.140625" style="0" customWidth="1"/>
    <col min="3" max="3" width="37.57421875" style="0" customWidth="1"/>
    <col min="4" max="4" width="14.57421875" style="0" customWidth="1"/>
    <col min="5" max="5" width="19.421875" style="0" customWidth="1"/>
  </cols>
  <sheetData>
    <row r="1" spans="1:6" ht="15" customHeight="1">
      <c r="A1" s="411" t="s">
        <v>86</v>
      </c>
      <c r="B1" s="412"/>
      <c r="C1" s="412"/>
      <c r="D1" s="412"/>
      <c r="E1" s="413"/>
      <c r="F1" s="144"/>
    </row>
    <row r="2" spans="1:6" ht="28.5" customHeight="1">
      <c r="A2" s="357"/>
      <c r="B2" s="249"/>
      <c r="C2" s="249"/>
      <c r="D2" s="249"/>
      <c r="E2" s="355"/>
      <c r="F2" s="144"/>
    </row>
    <row r="3" spans="1:5" ht="45" customHeight="1">
      <c r="A3" s="44" t="s">
        <v>402</v>
      </c>
      <c r="B3" s="44"/>
      <c r="C3" s="44" t="s">
        <v>213</v>
      </c>
      <c r="D3" s="44" t="s">
        <v>403</v>
      </c>
      <c r="E3" s="44" t="s">
        <v>18</v>
      </c>
    </row>
    <row r="4" spans="1:5" ht="25.5" customHeight="1">
      <c r="A4" s="89">
        <v>1</v>
      </c>
      <c r="B4" s="409" t="s">
        <v>404</v>
      </c>
      <c r="C4" s="409"/>
      <c r="D4" s="409"/>
      <c r="E4" s="409"/>
    </row>
    <row r="5" spans="1:5" ht="25.5" customHeight="1">
      <c r="A5" s="44"/>
      <c r="B5" s="71">
        <v>1</v>
      </c>
      <c r="C5" s="183" t="s">
        <v>468</v>
      </c>
      <c r="D5" s="59">
        <v>350</v>
      </c>
      <c r="E5" s="39"/>
    </row>
    <row r="6" spans="1:5" ht="25.5" customHeight="1">
      <c r="A6" s="44"/>
      <c r="B6" s="71">
        <v>2</v>
      </c>
      <c r="C6" s="183" t="s">
        <v>458</v>
      </c>
      <c r="D6" s="59">
        <v>21</v>
      </c>
      <c r="E6" s="39"/>
    </row>
    <row r="7" spans="1:5" ht="25.5" customHeight="1">
      <c r="A7" s="44"/>
      <c r="B7" s="71">
        <v>3</v>
      </c>
      <c r="C7" s="183" t="s">
        <v>459</v>
      </c>
      <c r="D7" s="59">
        <v>8.2</v>
      </c>
      <c r="E7" s="39"/>
    </row>
    <row r="8" spans="1:5" ht="25.5" customHeight="1">
      <c r="A8" s="44"/>
      <c r="B8" s="71">
        <v>4</v>
      </c>
      <c r="C8" s="183" t="s">
        <v>220</v>
      </c>
      <c r="D8" s="59">
        <v>58</v>
      </c>
      <c r="E8" s="39"/>
    </row>
    <row r="9" spans="1:5" ht="25.5" customHeight="1">
      <c r="A9" s="44"/>
      <c r="B9" s="71">
        <v>5</v>
      </c>
      <c r="C9" s="225" t="s">
        <v>469</v>
      </c>
      <c r="D9" s="59">
        <v>77.07</v>
      </c>
      <c r="E9" s="39"/>
    </row>
    <row r="10" spans="1:5" ht="25.5" customHeight="1">
      <c r="A10" s="44"/>
      <c r="B10" s="488">
        <v>6</v>
      </c>
      <c r="C10" s="225" t="s">
        <v>470</v>
      </c>
      <c r="D10" s="59">
        <v>155.394</v>
      </c>
      <c r="E10" s="39"/>
    </row>
    <row r="11" spans="1:5" ht="25.5" customHeight="1">
      <c r="A11" s="44"/>
      <c r="B11" s="489"/>
      <c r="C11" s="225" t="s">
        <v>470</v>
      </c>
      <c r="D11" s="59">
        <v>9.5</v>
      </c>
      <c r="E11" s="39"/>
    </row>
    <row r="12" spans="1:5" ht="25.5" customHeight="1">
      <c r="A12" s="44"/>
      <c r="B12" s="71">
        <v>7</v>
      </c>
      <c r="C12" s="225" t="s">
        <v>471</v>
      </c>
      <c r="D12" s="59">
        <v>43</v>
      </c>
      <c r="E12" s="39"/>
    </row>
    <row r="13" spans="1:5" ht="25.5" customHeight="1">
      <c r="A13" s="44"/>
      <c r="B13" s="71">
        <v>8</v>
      </c>
      <c r="C13" s="226" t="s">
        <v>219</v>
      </c>
      <c r="D13" s="220">
        <v>275.874</v>
      </c>
      <c r="E13" s="39"/>
    </row>
    <row r="14" spans="1:5" ht="25.5" customHeight="1">
      <c r="A14" s="44"/>
      <c r="B14" s="71">
        <v>9</v>
      </c>
      <c r="C14" s="226" t="s">
        <v>423</v>
      </c>
      <c r="D14" s="220">
        <v>18</v>
      </c>
      <c r="E14" s="39"/>
    </row>
    <row r="15" spans="1:5" ht="25.5" customHeight="1">
      <c r="A15" s="44"/>
      <c r="B15" s="71">
        <v>10</v>
      </c>
      <c r="C15" s="225" t="s">
        <v>472</v>
      </c>
      <c r="D15" s="59">
        <v>8.451</v>
      </c>
      <c r="E15" s="39"/>
    </row>
    <row r="16" spans="1:5" ht="25.5" customHeight="1">
      <c r="A16" s="44"/>
      <c r="B16" s="71">
        <v>11</v>
      </c>
      <c r="C16" s="225" t="s">
        <v>473</v>
      </c>
      <c r="D16" s="59">
        <v>96.464</v>
      </c>
      <c r="E16" s="39"/>
    </row>
    <row r="17" spans="1:5" ht="25.5" customHeight="1">
      <c r="A17" s="44"/>
      <c r="B17" s="71">
        <v>12</v>
      </c>
      <c r="C17" s="225" t="s">
        <v>474</v>
      </c>
      <c r="D17" s="59">
        <v>12</v>
      </c>
      <c r="E17" s="39"/>
    </row>
    <row r="18" spans="1:5" ht="25.5" customHeight="1">
      <c r="A18" s="44"/>
      <c r="B18" s="488">
        <v>13</v>
      </c>
      <c r="C18" s="225" t="s">
        <v>475</v>
      </c>
      <c r="D18" s="404">
        <v>191.889</v>
      </c>
      <c r="E18" s="39"/>
    </row>
    <row r="19" spans="1:5" ht="25.5" customHeight="1">
      <c r="A19" s="44"/>
      <c r="B19" s="489"/>
      <c r="C19" s="225" t="s">
        <v>476</v>
      </c>
      <c r="D19" s="405"/>
      <c r="E19" s="39"/>
    </row>
    <row r="20" spans="1:5" ht="25.5" customHeight="1">
      <c r="A20" s="44"/>
      <c r="B20" s="488">
        <v>14</v>
      </c>
      <c r="C20" s="225" t="s">
        <v>477</v>
      </c>
      <c r="D20" s="404">
        <v>389.832</v>
      </c>
      <c r="E20" s="39"/>
    </row>
    <row r="21" spans="1:5" ht="25.5" customHeight="1">
      <c r="A21" s="44"/>
      <c r="B21" s="490"/>
      <c r="C21" s="225" t="s">
        <v>477</v>
      </c>
      <c r="D21" s="406"/>
      <c r="E21" s="39"/>
    </row>
    <row r="22" spans="1:5" ht="25.5" customHeight="1">
      <c r="A22" s="44"/>
      <c r="B22" s="489"/>
      <c r="C22" s="225" t="s">
        <v>477</v>
      </c>
      <c r="D22" s="405"/>
      <c r="E22" s="39"/>
    </row>
    <row r="23" spans="1:5" ht="25.5" customHeight="1">
      <c r="A23" s="44"/>
      <c r="B23" s="71">
        <v>15</v>
      </c>
      <c r="C23" s="225" t="s">
        <v>478</v>
      </c>
      <c r="D23" s="59">
        <v>3</v>
      </c>
      <c r="E23" s="39"/>
    </row>
    <row r="24" spans="1:5" ht="25.5" customHeight="1">
      <c r="A24" s="44"/>
      <c r="B24" s="71">
        <v>16</v>
      </c>
      <c r="C24" s="225" t="s">
        <v>479</v>
      </c>
      <c r="D24" s="59">
        <v>9</v>
      </c>
      <c r="E24" s="39"/>
    </row>
    <row r="25" spans="1:6" ht="25.5" customHeight="1">
      <c r="A25" s="44"/>
      <c r="B25" s="488">
        <v>17</v>
      </c>
      <c r="C25" s="225" t="s">
        <v>480</v>
      </c>
      <c r="D25" s="404">
        <v>184.659</v>
      </c>
      <c r="E25" s="39"/>
      <c r="F25" s="228"/>
    </row>
    <row r="26" spans="1:5" ht="25.5" customHeight="1">
      <c r="A26" s="44"/>
      <c r="B26" s="489"/>
      <c r="C26" s="225" t="s">
        <v>480</v>
      </c>
      <c r="D26" s="405"/>
      <c r="E26" s="39"/>
    </row>
    <row r="27" spans="1:5" ht="25.5" customHeight="1">
      <c r="A27" s="44"/>
      <c r="B27" s="44"/>
      <c r="C27" s="157" t="s">
        <v>221</v>
      </c>
      <c r="D27" s="40">
        <v>2175.078</v>
      </c>
      <c r="E27" s="39"/>
    </row>
    <row r="28" spans="1:5" ht="24" customHeight="1">
      <c r="A28" s="89">
        <v>2</v>
      </c>
      <c r="B28" s="491" t="s">
        <v>405</v>
      </c>
      <c r="C28" s="492"/>
      <c r="D28" s="492"/>
      <c r="E28" s="493"/>
    </row>
    <row r="29" spans="1:5" ht="24" customHeight="1">
      <c r="A29" s="44"/>
      <c r="B29" s="44">
        <v>1</v>
      </c>
      <c r="C29" s="225" t="s">
        <v>481</v>
      </c>
      <c r="D29" s="59">
        <v>80</v>
      </c>
      <c r="E29" s="39"/>
    </row>
    <row r="30" spans="1:5" ht="36" customHeight="1">
      <c r="A30" s="44"/>
      <c r="B30" s="44">
        <v>2</v>
      </c>
      <c r="C30" s="225" t="s">
        <v>493</v>
      </c>
      <c r="D30" s="59">
        <v>403.061</v>
      </c>
      <c r="E30" s="39"/>
    </row>
    <row r="31" spans="1:5" ht="41.25" customHeight="1">
      <c r="A31" s="44"/>
      <c r="B31" s="44">
        <v>3</v>
      </c>
      <c r="C31" s="225" t="s">
        <v>484</v>
      </c>
      <c r="D31" s="59">
        <v>138</v>
      </c>
      <c r="E31" s="39"/>
    </row>
    <row r="32" spans="1:5" ht="45.75" customHeight="1">
      <c r="A32" s="44"/>
      <c r="B32" s="44">
        <v>4</v>
      </c>
      <c r="C32" s="225" t="s">
        <v>485</v>
      </c>
      <c r="D32" s="59">
        <v>500</v>
      </c>
      <c r="E32" s="39"/>
    </row>
    <row r="33" spans="1:5" ht="40.5" customHeight="1">
      <c r="A33" s="44"/>
      <c r="B33" s="44">
        <v>5</v>
      </c>
      <c r="C33" s="225" t="s">
        <v>401</v>
      </c>
      <c r="D33" s="59">
        <v>337.466</v>
      </c>
      <c r="E33" s="39"/>
    </row>
    <row r="34" spans="1:5" ht="33.75" customHeight="1">
      <c r="A34" s="44"/>
      <c r="B34" s="44">
        <v>6</v>
      </c>
      <c r="C34" s="225" t="s">
        <v>486</v>
      </c>
      <c r="D34" s="59">
        <v>80</v>
      </c>
      <c r="E34" s="39"/>
    </row>
    <row r="35" spans="1:5" ht="24" customHeight="1">
      <c r="A35" s="44"/>
      <c r="B35" s="44">
        <v>7</v>
      </c>
      <c r="C35" s="225" t="s">
        <v>489</v>
      </c>
      <c r="D35" s="25">
        <v>301.574</v>
      </c>
      <c r="E35" s="39"/>
    </row>
    <row r="36" spans="1:5" ht="24" customHeight="1">
      <c r="A36" s="44"/>
      <c r="B36" s="44">
        <v>8</v>
      </c>
      <c r="C36" s="225" t="s">
        <v>324</v>
      </c>
      <c r="D36" s="25">
        <v>129</v>
      </c>
      <c r="E36" s="39"/>
    </row>
    <row r="37" spans="1:5" ht="24" customHeight="1">
      <c r="A37" s="44"/>
      <c r="B37" s="44">
        <v>9</v>
      </c>
      <c r="C37" s="225" t="s">
        <v>647</v>
      </c>
      <c r="D37" s="59">
        <v>66.651</v>
      </c>
      <c r="E37" s="39"/>
    </row>
    <row r="38" spans="1:5" ht="24" customHeight="1">
      <c r="A38" s="44"/>
      <c r="B38" s="44">
        <v>10</v>
      </c>
      <c r="C38" s="225" t="s">
        <v>483</v>
      </c>
      <c r="D38" s="59">
        <v>115</v>
      </c>
      <c r="E38" s="39"/>
    </row>
    <row r="39" spans="1:5" ht="24" customHeight="1">
      <c r="A39" s="44"/>
      <c r="B39" s="44">
        <v>11</v>
      </c>
      <c r="C39" s="225" t="s">
        <v>268</v>
      </c>
      <c r="D39" s="59">
        <v>46.352</v>
      </c>
      <c r="E39" s="39"/>
    </row>
    <row r="40" spans="1:5" ht="24" customHeight="1">
      <c r="A40" s="44"/>
      <c r="B40" s="44">
        <v>12</v>
      </c>
      <c r="C40" s="225" t="s">
        <v>492</v>
      </c>
      <c r="D40" s="59">
        <v>33.971</v>
      </c>
      <c r="E40" s="39"/>
    </row>
    <row r="41" spans="1:5" ht="24" customHeight="1">
      <c r="A41" s="44"/>
      <c r="B41" s="44">
        <v>13</v>
      </c>
      <c r="C41" s="225" t="s">
        <v>492</v>
      </c>
      <c r="D41" s="59">
        <v>22.5</v>
      </c>
      <c r="E41" s="39"/>
    </row>
    <row r="42" spans="1:5" ht="24" customHeight="1">
      <c r="A42" s="44"/>
      <c r="B42" s="44">
        <v>14</v>
      </c>
      <c r="C42" s="226" t="s">
        <v>491</v>
      </c>
      <c r="D42" s="220">
        <v>28.872</v>
      </c>
      <c r="E42" s="39"/>
    </row>
    <row r="43" spans="1:5" ht="24" customHeight="1">
      <c r="A43" s="44"/>
      <c r="B43" s="44">
        <v>15</v>
      </c>
      <c r="C43" s="226" t="s">
        <v>491</v>
      </c>
      <c r="D43" s="223">
        <v>6.381</v>
      </c>
      <c r="E43" s="39"/>
    </row>
    <row r="44" spans="1:5" ht="24" customHeight="1">
      <c r="A44" s="44"/>
      <c r="B44" s="44">
        <v>16</v>
      </c>
      <c r="C44" s="225" t="s">
        <v>352</v>
      </c>
      <c r="D44" s="25">
        <v>15.983</v>
      </c>
      <c r="E44" s="39"/>
    </row>
    <row r="45" spans="1:5" ht="24" customHeight="1">
      <c r="A45" s="44"/>
      <c r="B45" s="44"/>
      <c r="C45" s="157" t="s">
        <v>221</v>
      </c>
      <c r="D45" s="32">
        <f>SUM(D29:D44)</f>
        <v>2304.811</v>
      </c>
      <c r="E45" s="39"/>
    </row>
    <row r="46" spans="1:5" ht="26.25" customHeight="1">
      <c r="A46" s="89">
        <v>3</v>
      </c>
      <c r="B46" s="491" t="s">
        <v>406</v>
      </c>
      <c r="C46" s="492"/>
      <c r="D46" s="492"/>
      <c r="E46" s="493"/>
    </row>
    <row r="47" spans="1:5" ht="42" customHeight="1">
      <c r="A47" s="44"/>
      <c r="B47" s="44">
        <v>1</v>
      </c>
      <c r="C47" s="183" t="s">
        <v>497</v>
      </c>
      <c r="D47" s="59">
        <v>47</v>
      </c>
      <c r="E47" s="39"/>
    </row>
    <row r="48" spans="1:5" ht="33.75" customHeight="1">
      <c r="A48" s="44"/>
      <c r="B48" s="44">
        <v>2</v>
      </c>
      <c r="C48" s="183" t="s">
        <v>498</v>
      </c>
      <c r="D48" s="59">
        <v>30</v>
      </c>
      <c r="E48" s="39"/>
    </row>
    <row r="49" spans="1:5" ht="26.25" customHeight="1">
      <c r="A49" s="44"/>
      <c r="B49" s="44">
        <v>3</v>
      </c>
      <c r="C49" s="183" t="s">
        <v>499</v>
      </c>
      <c r="D49" s="59">
        <v>26.095</v>
      </c>
      <c r="E49" s="39"/>
    </row>
    <row r="50" spans="1:5" ht="26.25" customHeight="1">
      <c r="A50" s="44"/>
      <c r="B50" s="44">
        <v>4</v>
      </c>
      <c r="C50" s="183" t="s">
        <v>500</v>
      </c>
      <c r="D50" s="59">
        <v>30</v>
      </c>
      <c r="E50" s="39"/>
    </row>
    <row r="51" spans="1:5" ht="26.25" customHeight="1">
      <c r="A51" s="44"/>
      <c r="B51" s="44">
        <v>5</v>
      </c>
      <c r="C51" s="17" t="s">
        <v>501</v>
      </c>
      <c r="D51" s="59">
        <v>7</v>
      </c>
      <c r="E51" s="39"/>
    </row>
    <row r="52" spans="1:5" ht="26.25" customHeight="1">
      <c r="A52" s="44"/>
      <c r="B52" s="44">
        <v>6</v>
      </c>
      <c r="C52" s="17" t="s">
        <v>502</v>
      </c>
      <c r="D52" s="59">
        <v>34</v>
      </c>
      <c r="E52" s="39"/>
    </row>
    <row r="53" spans="1:5" ht="26.25" customHeight="1">
      <c r="A53" s="44"/>
      <c r="B53" s="44">
        <v>7</v>
      </c>
      <c r="C53" s="225" t="s">
        <v>503</v>
      </c>
      <c r="D53" s="59">
        <v>29.558</v>
      </c>
      <c r="E53" s="39"/>
    </row>
    <row r="54" spans="1:5" ht="26.25" customHeight="1">
      <c r="A54" s="44"/>
      <c r="B54" s="44">
        <v>8</v>
      </c>
      <c r="C54" s="225" t="s">
        <v>504</v>
      </c>
      <c r="D54" s="59">
        <v>23.681</v>
      </c>
      <c r="E54" s="39"/>
    </row>
    <row r="55" spans="1:5" ht="26.25" customHeight="1">
      <c r="A55" s="44"/>
      <c r="B55" s="44">
        <v>9</v>
      </c>
      <c r="C55" s="225" t="s">
        <v>505</v>
      </c>
      <c r="D55" s="59">
        <v>36.525</v>
      </c>
      <c r="E55" s="39"/>
    </row>
    <row r="56" spans="1:5" ht="26.25" customHeight="1">
      <c r="A56" s="44"/>
      <c r="B56" s="44">
        <v>10</v>
      </c>
      <c r="C56" s="225" t="s">
        <v>506</v>
      </c>
      <c r="D56" s="59">
        <v>58.774</v>
      </c>
      <c r="E56" s="39"/>
    </row>
    <row r="57" spans="1:5" ht="26.25" customHeight="1">
      <c r="A57" s="44"/>
      <c r="B57" s="44">
        <v>11</v>
      </c>
      <c r="C57" s="225" t="s">
        <v>507</v>
      </c>
      <c r="D57" s="25">
        <v>53.241</v>
      </c>
      <c r="E57" s="39"/>
    </row>
    <row r="58" spans="1:5" ht="26.25" customHeight="1">
      <c r="A58" s="44"/>
      <c r="B58" s="44">
        <v>12</v>
      </c>
      <c r="C58" s="225" t="s">
        <v>508</v>
      </c>
      <c r="D58" s="25">
        <v>98</v>
      </c>
      <c r="E58" s="39"/>
    </row>
    <row r="59" spans="1:5" ht="26.25" customHeight="1">
      <c r="A59" s="44"/>
      <c r="B59" s="44"/>
      <c r="C59" s="157" t="s">
        <v>221</v>
      </c>
      <c r="D59" s="32">
        <f>SUM(D47:D58)</f>
        <v>473.87399999999997</v>
      </c>
      <c r="E59" s="39"/>
    </row>
    <row r="60" spans="1:5" ht="39" customHeight="1">
      <c r="A60" s="89">
        <v>4</v>
      </c>
      <c r="B60" s="409" t="s">
        <v>214</v>
      </c>
      <c r="C60" s="409"/>
      <c r="D60" s="40">
        <v>730</v>
      </c>
      <c r="E60" s="3"/>
    </row>
    <row r="61" spans="1:5" ht="39" customHeight="1">
      <c r="A61" s="89">
        <v>5</v>
      </c>
      <c r="B61" s="409" t="s">
        <v>215</v>
      </c>
      <c r="C61" s="409"/>
      <c r="D61" s="40">
        <v>677.4</v>
      </c>
      <c r="E61" s="39"/>
    </row>
    <row r="62" spans="1:5" ht="31.5" customHeight="1">
      <c r="A62" s="89">
        <v>6</v>
      </c>
      <c r="B62" s="409" t="s">
        <v>409</v>
      </c>
      <c r="C62" s="409"/>
      <c r="D62" s="40">
        <v>264</v>
      </c>
      <c r="E62" s="39"/>
    </row>
    <row r="63" spans="1:5" ht="44.25" customHeight="1">
      <c r="A63" s="89">
        <v>7</v>
      </c>
      <c r="B63" s="409" t="s">
        <v>410</v>
      </c>
      <c r="C63" s="409"/>
      <c r="D63" s="40">
        <v>735</v>
      </c>
      <c r="E63" s="39"/>
    </row>
    <row r="64" spans="1:5" ht="27" customHeight="1">
      <c r="A64" s="89">
        <v>8</v>
      </c>
      <c r="B64" s="409" t="s">
        <v>216</v>
      </c>
      <c r="C64" s="409"/>
      <c r="D64" s="40">
        <v>1360</v>
      </c>
      <c r="E64" s="3"/>
    </row>
    <row r="65" spans="1:5" ht="27" customHeight="1">
      <c r="A65" s="89">
        <v>9</v>
      </c>
      <c r="B65" s="491" t="s">
        <v>265</v>
      </c>
      <c r="C65" s="492"/>
      <c r="D65" s="492"/>
      <c r="E65" s="493"/>
    </row>
    <row r="66" spans="1:5" ht="27" customHeight="1">
      <c r="A66" s="44"/>
      <c r="B66" s="44">
        <v>1</v>
      </c>
      <c r="C66" s="227" t="s">
        <v>154</v>
      </c>
      <c r="D66" s="220">
        <v>91.768</v>
      </c>
      <c r="E66" s="3"/>
    </row>
    <row r="67" spans="1:5" ht="27" customHeight="1">
      <c r="A67" s="44"/>
      <c r="B67" s="44">
        <v>2</v>
      </c>
      <c r="C67" s="227" t="s">
        <v>155</v>
      </c>
      <c r="D67" s="220">
        <v>72.195</v>
      </c>
      <c r="E67" s="3"/>
    </row>
    <row r="68" spans="1:5" ht="27" customHeight="1">
      <c r="A68" s="44"/>
      <c r="B68" s="44">
        <v>3</v>
      </c>
      <c r="C68" s="227" t="s">
        <v>156</v>
      </c>
      <c r="D68" s="220">
        <v>62.801</v>
      </c>
      <c r="E68" s="3"/>
    </row>
    <row r="69" spans="1:5" ht="27" customHeight="1">
      <c r="A69" s="44"/>
      <c r="B69" s="44">
        <v>4</v>
      </c>
      <c r="C69" s="227" t="s">
        <v>264</v>
      </c>
      <c r="D69" s="220">
        <v>65.307</v>
      </c>
      <c r="E69" s="3"/>
    </row>
    <row r="70" spans="1:5" ht="27" customHeight="1">
      <c r="A70" s="44"/>
      <c r="B70" s="44">
        <v>5</v>
      </c>
      <c r="C70" s="227" t="s">
        <v>157</v>
      </c>
      <c r="D70" s="220">
        <v>25.902</v>
      </c>
      <c r="E70" s="3"/>
    </row>
    <row r="71" spans="1:5" ht="27" customHeight="1">
      <c r="A71" s="44"/>
      <c r="B71" s="44">
        <v>6</v>
      </c>
      <c r="C71" s="227" t="s">
        <v>158</v>
      </c>
      <c r="D71" s="220">
        <v>25.902</v>
      </c>
      <c r="E71" s="3"/>
    </row>
    <row r="72" spans="1:5" ht="27" customHeight="1">
      <c r="A72" s="44"/>
      <c r="B72" s="44">
        <v>7</v>
      </c>
      <c r="C72" s="227" t="s">
        <v>159</v>
      </c>
      <c r="D72" s="220">
        <v>25.902</v>
      </c>
      <c r="E72" s="3"/>
    </row>
    <row r="73" spans="1:5" ht="27" customHeight="1">
      <c r="A73" s="44"/>
      <c r="B73" s="44">
        <v>8</v>
      </c>
      <c r="C73" s="227" t="s">
        <v>160</v>
      </c>
      <c r="D73" s="220">
        <v>12.891</v>
      </c>
      <c r="E73" s="3"/>
    </row>
    <row r="74" spans="1:5" ht="27" customHeight="1">
      <c r="A74" s="44"/>
      <c r="B74" s="44">
        <v>9</v>
      </c>
      <c r="C74" s="227" t="s">
        <v>161</v>
      </c>
      <c r="D74" s="220">
        <v>13.216</v>
      </c>
      <c r="E74" s="3"/>
    </row>
    <row r="75" spans="1:5" ht="27" customHeight="1">
      <c r="A75" s="44"/>
      <c r="B75" s="44">
        <v>10</v>
      </c>
      <c r="C75" s="227" t="s">
        <v>161</v>
      </c>
      <c r="D75" s="220">
        <v>97.832</v>
      </c>
      <c r="E75" s="3"/>
    </row>
    <row r="76" spans="1:5" ht="27" customHeight="1">
      <c r="A76" s="44"/>
      <c r="B76" s="44">
        <v>11</v>
      </c>
      <c r="C76" s="227" t="s">
        <v>162</v>
      </c>
      <c r="D76" s="220">
        <v>36.121</v>
      </c>
      <c r="E76" s="3"/>
    </row>
    <row r="77" spans="1:5" ht="27" customHeight="1">
      <c r="A77" s="44"/>
      <c r="B77" s="44"/>
      <c r="C77" s="157" t="s">
        <v>221</v>
      </c>
      <c r="D77" s="40">
        <f>SUM(D66:D76)</f>
        <v>529.837</v>
      </c>
      <c r="E77" s="3"/>
    </row>
    <row r="78" spans="1:5" ht="40.5" customHeight="1">
      <c r="A78" s="89">
        <v>10</v>
      </c>
      <c r="B78" s="409" t="s">
        <v>217</v>
      </c>
      <c r="C78" s="409"/>
      <c r="D78" s="40">
        <v>180</v>
      </c>
      <c r="E78" s="3"/>
    </row>
    <row r="79" spans="1:5" ht="41.25" customHeight="1">
      <c r="A79" s="224">
        <v>11</v>
      </c>
      <c r="B79" s="410" t="s">
        <v>218</v>
      </c>
      <c r="C79" s="410"/>
      <c r="D79" s="40">
        <v>570</v>
      </c>
      <c r="E79" s="3"/>
    </row>
    <row r="80" spans="1:5" ht="47.25" customHeight="1">
      <c r="A80" s="261" t="s">
        <v>163</v>
      </c>
      <c r="B80" s="262"/>
      <c r="C80" s="263"/>
      <c r="D80" s="40">
        <f>D79+D78+D77+D64+D63+D62+D61+D60+D59+D45+D27</f>
        <v>10000</v>
      </c>
      <c r="E80" s="44"/>
    </row>
  </sheetData>
  <mergeCells count="20">
    <mergeCell ref="B46:E46"/>
    <mergeCell ref="B28:E28"/>
    <mergeCell ref="B25:B26"/>
    <mergeCell ref="B4:E4"/>
    <mergeCell ref="D18:D19"/>
    <mergeCell ref="D20:D22"/>
    <mergeCell ref="D25:D26"/>
    <mergeCell ref="B10:B11"/>
    <mergeCell ref="B20:B22"/>
    <mergeCell ref="B18:B19"/>
    <mergeCell ref="A1:E2"/>
    <mergeCell ref="A80:C80"/>
    <mergeCell ref="B60:C60"/>
    <mergeCell ref="B61:C61"/>
    <mergeCell ref="B62:C62"/>
    <mergeCell ref="B63:C63"/>
    <mergeCell ref="B64:C64"/>
    <mergeCell ref="B78:C78"/>
    <mergeCell ref="B79:C79"/>
    <mergeCell ref="B65:E6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7">
      <selection activeCell="B8" sqref="B8"/>
    </sheetView>
  </sheetViews>
  <sheetFormatPr defaultColWidth="9.140625" defaultRowHeight="12.75"/>
  <cols>
    <col min="1" max="1" width="4.28125" style="0" customWidth="1"/>
    <col min="2" max="2" width="45.28125" style="0" customWidth="1"/>
  </cols>
  <sheetData>
    <row r="1" spans="1:2" ht="12.75">
      <c r="A1" s="414" t="s">
        <v>557</v>
      </c>
      <c r="B1" s="414"/>
    </row>
    <row r="2" spans="1:2" ht="59.25" customHeight="1">
      <c r="A2" s="415"/>
      <c r="B2" s="415"/>
    </row>
    <row r="3" spans="1:2" ht="39.75" customHeight="1">
      <c r="A3" s="44" t="s">
        <v>402</v>
      </c>
      <c r="B3" s="44" t="s">
        <v>558</v>
      </c>
    </row>
    <row r="4" spans="1:2" ht="30" customHeight="1">
      <c r="A4" s="44">
        <v>1</v>
      </c>
      <c r="B4" s="145" t="s">
        <v>404</v>
      </c>
    </row>
    <row r="5" spans="1:2" ht="24.75" customHeight="1">
      <c r="A5" s="44">
        <v>2</v>
      </c>
      <c r="B5" s="145" t="s">
        <v>405</v>
      </c>
    </row>
    <row r="6" spans="1:2" ht="30" customHeight="1">
      <c r="A6" s="44">
        <v>3</v>
      </c>
      <c r="B6" s="145" t="s">
        <v>406</v>
      </c>
    </row>
    <row r="7" spans="1:2" ht="29.25" customHeight="1">
      <c r="A7" s="44">
        <v>4</v>
      </c>
      <c r="B7" s="145" t="s">
        <v>407</v>
      </c>
    </row>
    <row r="8" spans="1:2" ht="29.25" customHeight="1">
      <c r="A8" s="44">
        <v>5</v>
      </c>
      <c r="B8" s="145" t="s">
        <v>408</v>
      </c>
    </row>
    <row r="9" spans="1:2" ht="37.5" customHeight="1">
      <c r="A9" s="44">
        <v>6</v>
      </c>
      <c r="B9" s="145" t="s">
        <v>410</v>
      </c>
    </row>
    <row r="10" spans="1:2" ht="33" customHeight="1">
      <c r="A10" s="44">
        <v>7</v>
      </c>
      <c r="B10" s="145" t="s">
        <v>670</v>
      </c>
    </row>
    <row r="11" spans="1:2" ht="29.25" customHeight="1">
      <c r="A11" s="44">
        <v>8</v>
      </c>
      <c r="B11" s="145" t="s">
        <v>265</v>
      </c>
    </row>
    <row r="12" spans="1:2" ht="45.75" customHeight="1">
      <c r="A12" s="44">
        <v>9</v>
      </c>
      <c r="B12" s="145" t="s">
        <v>560</v>
      </c>
    </row>
    <row r="13" spans="1:2" ht="39.75" customHeight="1">
      <c r="A13" s="44">
        <v>10</v>
      </c>
      <c r="B13" s="145" t="s">
        <v>559</v>
      </c>
    </row>
    <row r="14" ht="42.75" customHeight="1"/>
  </sheetData>
  <mergeCells count="1">
    <mergeCell ref="A1:B2"/>
  </mergeCells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9" sqref="C9"/>
    </sheetView>
  </sheetViews>
  <sheetFormatPr defaultColWidth="9.140625" defaultRowHeight="12.75"/>
  <cols>
    <col min="1" max="1" width="4.140625" style="0" customWidth="1"/>
    <col min="2" max="2" width="22.421875" style="0" customWidth="1"/>
    <col min="3" max="3" width="19.00390625" style="0" customWidth="1"/>
    <col min="4" max="4" width="18.8515625" style="0" customWidth="1"/>
    <col min="5" max="5" width="17.140625" style="0" customWidth="1"/>
  </cols>
  <sheetData>
    <row r="1" spans="1:5" ht="15.75">
      <c r="A1" s="186" t="s">
        <v>44</v>
      </c>
      <c r="B1" s="186"/>
      <c r="C1" s="186"/>
      <c r="D1" s="186"/>
      <c r="E1" s="186"/>
    </row>
    <row r="2" spans="1:5" ht="15.75">
      <c r="A2" s="186" t="s">
        <v>45</v>
      </c>
      <c r="B2" s="186"/>
      <c r="C2" s="186"/>
      <c r="D2" s="186"/>
      <c r="E2" s="186"/>
    </row>
    <row r="3" spans="1:5" ht="15.75">
      <c r="A3" s="186" t="s">
        <v>46</v>
      </c>
      <c r="B3" s="186"/>
      <c r="C3" s="186"/>
      <c r="D3" s="186"/>
      <c r="E3" s="186"/>
    </row>
    <row r="4" spans="1:5" ht="15.75">
      <c r="A4" s="8"/>
      <c r="B4" s="8"/>
      <c r="C4" s="8"/>
      <c r="D4" s="8"/>
      <c r="E4" s="8"/>
    </row>
    <row r="5" spans="1:5" ht="50.25" customHeight="1">
      <c r="A5" s="147" t="s">
        <v>24</v>
      </c>
      <c r="B5" s="147" t="s">
        <v>47</v>
      </c>
      <c r="C5" s="147" t="s">
        <v>403</v>
      </c>
      <c r="D5" s="147" t="s">
        <v>17</v>
      </c>
      <c r="E5" s="147" t="s">
        <v>18</v>
      </c>
    </row>
    <row r="6" spans="1:5" ht="50.25" customHeight="1">
      <c r="A6" s="147">
        <v>1</v>
      </c>
      <c r="B6" s="148" t="s">
        <v>48</v>
      </c>
      <c r="C6" s="70"/>
      <c r="D6" s="147" t="s">
        <v>49</v>
      </c>
      <c r="E6" s="147"/>
    </row>
    <row r="7" spans="1:5" ht="41.25" customHeight="1">
      <c r="A7" s="147">
        <v>2</v>
      </c>
      <c r="B7" s="148" t="s">
        <v>50</v>
      </c>
      <c r="C7" s="70">
        <v>100</v>
      </c>
      <c r="D7" s="147" t="s">
        <v>51</v>
      </c>
      <c r="E7" s="147"/>
    </row>
    <row r="8" spans="1:5" ht="44.25" customHeight="1">
      <c r="A8" s="147">
        <v>3</v>
      </c>
      <c r="B8" s="148" t="s">
        <v>52</v>
      </c>
      <c r="C8" s="70"/>
      <c r="D8" s="147" t="s">
        <v>53</v>
      </c>
      <c r="E8" s="147"/>
    </row>
    <row r="9" spans="1:5" ht="68.25" customHeight="1">
      <c r="A9" s="147">
        <v>4</v>
      </c>
      <c r="B9" s="148" t="s">
        <v>54</v>
      </c>
      <c r="C9" s="70"/>
      <c r="D9" s="147" t="s">
        <v>55</v>
      </c>
      <c r="E9" s="147"/>
    </row>
    <row r="10" spans="1:5" ht="39" customHeight="1">
      <c r="A10" s="147">
        <v>5</v>
      </c>
      <c r="B10" s="148" t="s">
        <v>56</v>
      </c>
      <c r="C10" s="70">
        <v>50</v>
      </c>
      <c r="D10" s="147" t="s">
        <v>57</v>
      </c>
      <c r="E10" s="147"/>
    </row>
    <row r="11" spans="1:5" ht="50.25" customHeight="1">
      <c r="A11" s="147">
        <v>6</v>
      </c>
      <c r="B11" s="148" t="s">
        <v>58</v>
      </c>
      <c r="C11" s="70">
        <v>7</v>
      </c>
      <c r="D11" s="147" t="s">
        <v>59</v>
      </c>
      <c r="E11" s="147"/>
    </row>
    <row r="12" spans="1:5" ht="50.25" customHeight="1">
      <c r="A12" s="147">
        <v>7</v>
      </c>
      <c r="B12" s="148" t="s">
        <v>60</v>
      </c>
      <c r="C12" s="70">
        <v>345</v>
      </c>
      <c r="D12" s="147" t="s">
        <v>59</v>
      </c>
      <c r="E12" s="147"/>
    </row>
    <row r="13" spans="1:5" ht="38.25" customHeight="1">
      <c r="A13" s="147">
        <v>8</v>
      </c>
      <c r="B13" s="148" t="s">
        <v>61</v>
      </c>
      <c r="C13" s="70">
        <v>218</v>
      </c>
      <c r="D13" s="147" t="s">
        <v>62</v>
      </c>
      <c r="E13" s="147"/>
    </row>
    <row r="14" spans="1:5" ht="54" customHeight="1">
      <c r="A14" s="147">
        <v>9</v>
      </c>
      <c r="B14" s="148" t="s">
        <v>63</v>
      </c>
      <c r="C14" s="70">
        <v>10</v>
      </c>
      <c r="D14" s="147" t="s">
        <v>64</v>
      </c>
      <c r="E14" s="147"/>
    </row>
    <row r="15" spans="1:5" ht="22.5" customHeight="1">
      <c r="A15" s="261" t="s">
        <v>457</v>
      </c>
      <c r="B15" s="263"/>
      <c r="C15" s="40">
        <v>730</v>
      </c>
      <c r="D15" s="147"/>
      <c r="E15" s="147"/>
    </row>
  </sheetData>
  <mergeCells count="4">
    <mergeCell ref="A1:E1"/>
    <mergeCell ref="A2:E2"/>
    <mergeCell ref="A3:E3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7">
      <selection activeCell="A11" sqref="A11:K28"/>
    </sheetView>
  </sheetViews>
  <sheetFormatPr defaultColWidth="9.140625" defaultRowHeight="12.75"/>
  <cols>
    <col min="1" max="1" width="3.7109375" style="0" customWidth="1"/>
    <col min="3" max="3" width="4.8515625" style="0" customWidth="1"/>
    <col min="4" max="4" width="15.421875" style="0" customWidth="1"/>
    <col min="6" max="6" width="9.00390625" style="0" customWidth="1"/>
    <col min="9" max="9" width="2.8515625" style="0" customWidth="1"/>
    <col min="10" max="10" width="12.7109375" style="0" customWidth="1"/>
    <col min="11" max="11" width="2.421875" style="0" customWidth="1"/>
    <col min="12" max="12" width="13.140625" style="0" customWidth="1"/>
  </cols>
  <sheetData>
    <row r="1" spans="1:9" ht="12.75">
      <c r="A1" t="s">
        <v>521</v>
      </c>
      <c r="I1" t="s">
        <v>521</v>
      </c>
    </row>
    <row r="2" spans="1:9" ht="12.75">
      <c r="A2" t="s">
        <v>522</v>
      </c>
      <c r="I2" t="s">
        <v>522</v>
      </c>
    </row>
    <row r="3" spans="1:9" ht="12.75">
      <c r="A3" t="s">
        <v>465</v>
      </c>
      <c r="I3" t="s">
        <v>523</v>
      </c>
    </row>
    <row r="4" spans="1:9" ht="12.75">
      <c r="A4" t="s">
        <v>464</v>
      </c>
      <c r="I4" t="s">
        <v>524</v>
      </c>
    </row>
    <row r="6" spans="1:13" ht="43.5" customHeight="1">
      <c r="A6" s="186" t="s">
        <v>6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35"/>
    </row>
    <row r="7" spans="1:13" ht="48" customHeight="1">
      <c r="A7" s="293" t="s">
        <v>253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136"/>
    </row>
    <row r="8" spans="1:13" ht="31.5" customHeight="1">
      <c r="A8" s="294" t="s">
        <v>428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137"/>
    </row>
    <row r="9" spans="1:13" ht="77.25" customHeight="1">
      <c r="A9" s="128" t="s">
        <v>24</v>
      </c>
      <c r="B9" s="291" t="s">
        <v>26</v>
      </c>
      <c r="C9" s="292"/>
      <c r="D9" s="122" t="s">
        <v>495</v>
      </c>
      <c r="E9" s="291" t="s">
        <v>25</v>
      </c>
      <c r="F9" s="292"/>
      <c r="G9" s="291" t="s">
        <v>8</v>
      </c>
      <c r="H9" s="297"/>
      <c r="I9" s="292"/>
      <c r="J9" s="291" t="s">
        <v>15</v>
      </c>
      <c r="K9" s="292"/>
      <c r="L9" s="44" t="s">
        <v>467</v>
      </c>
      <c r="M9" s="127"/>
    </row>
    <row r="10" spans="1:12" ht="19.5" customHeight="1">
      <c r="A10" s="13">
        <v>1</v>
      </c>
      <c r="B10" s="345">
        <v>2</v>
      </c>
      <c r="C10" s="346"/>
      <c r="D10" s="134">
        <v>3</v>
      </c>
      <c r="E10" s="345">
        <v>4</v>
      </c>
      <c r="F10" s="346"/>
      <c r="G10" s="379">
        <v>5</v>
      </c>
      <c r="H10" s="380"/>
      <c r="I10" s="381"/>
      <c r="J10" s="329">
        <v>6</v>
      </c>
      <c r="K10" s="330"/>
      <c r="L10" s="13">
        <v>7</v>
      </c>
    </row>
    <row r="11" spans="1:12" ht="47.25" customHeight="1">
      <c r="A11" s="126">
        <v>1</v>
      </c>
      <c r="B11" s="416" t="s">
        <v>481</v>
      </c>
      <c r="C11" s="416"/>
      <c r="D11" s="126" t="s">
        <v>395</v>
      </c>
      <c r="E11" s="277" t="s">
        <v>256</v>
      </c>
      <c r="F11" s="277"/>
      <c r="G11" s="280" t="s">
        <v>3</v>
      </c>
      <c r="H11" s="280"/>
      <c r="I11" s="280"/>
      <c r="J11" s="170">
        <v>80</v>
      </c>
      <c r="K11" s="170"/>
      <c r="L11" s="59"/>
    </row>
    <row r="12" spans="1:12" ht="102" customHeight="1">
      <c r="A12" s="126">
        <v>2</v>
      </c>
      <c r="B12" s="419" t="s">
        <v>493</v>
      </c>
      <c r="C12" s="420"/>
      <c r="D12" s="143" t="s">
        <v>394</v>
      </c>
      <c r="E12" s="283" t="s">
        <v>482</v>
      </c>
      <c r="F12" s="284"/>
      <c r="G12" s="280" t="s">
        <v>680</v>
      </c>
      <c r="H12" s="280"/>
      <c r="I12" s="280"/>
      <c r="J12" s="170">
        <v>403.061</v>
      </c>
      <c r="K12" s="170"/>
      <c r="L12" s="59"/>
    </row>
    <row r="13" spans="1:12" ht="60" customHeight="1">
      <c r="A13" s="126">
        <v>3</v>
      </c>
      <c r="B13" s="419" t="s">
        <v>484</v>
      </c>
      <c r="C13" s="420"/>
      <c r="D13" s="143" t="s">
        <v>11</v>
      </c>
      <c r="E13" s="283" t="s">
        <v>681</v>
      </c>
      <c r="F13" s="284"/>
      <c r="G13" s="308" t="s">
        <v>683</v>
      </c>
      <c r="H13" s="309"/>
      <c r="I13" s="310"/>
      <c r="J13" s="215">
        <v>138</v>
      </c>
      <c r="K13" s="216"/>
      <c r="L13" s="59"/>
    </row>
    <row r="14" spans="1:12" ht="75" customHeight="1">
      <c r="A14" s="126">
        <v>4</v>
      </c>
      <c r="B14" s="421" t="s">
        <v>485</v>
      </c>
      <c r="C14" s="422"/>
      <c r="D14" s="425" t="s">
        <v>11</v>
      </c>
      <c r="E14" s="427" t="s">
        <v>322</v>
      </c>
      <c r="F14" s="428"/>
      <c r="G14" s="431" t="s">
        <v>323</v>
      </c>
      <c r="H14" s="432"/>
      <c r="I14" s="433"/>
      <c r="J14" s="383">
        <v>500</v>
      </c>
      <c r="K14" s="384"/>
      <c r="L14" s="59"/>
    </row>
    <row r="15" spans="1:12" ht="65.25" customHeight="1">
      <c r="A15" s="126">
        <v>5</v>
      </c>
      <c r="B15" s="423"/>
      <c r="C15" s="424"/>
      <c r="D15" s="426"/>
      <c r="E15" s="429"/>
      <c r="F15" s="430"/>
      <c r="G15" s="434"/>
      <c r="H15" s="435"/>
      <c r="I15" s="436"/>
      <c r="J15" s="321"/>
      <c r="K15" s="322"/>
      <c r="L15" s="59"/>
    </row>
    <row r="16" spans="1:12" ht="99" customHeight="1">
      <c r="A16" s="126">
        <v>6</v>
      </c>
      <c r="B16" s="416" t="s">
        <v>401</v>
      </c>
      <c r="C16" s="416"/>
      <c r="D16" s="126" t="s">
        <v>400</v>
      </c>
      <c r="E16" s="277" t="s">
        <v>256</v>
      </c>
      <c r="F16" s="277"/>
      <c r="G16" s="280" t="s">
        <v>0</v>
      </c>
      <c r="H16" s="280"/>
      <c r="I16" s="280"/>
      <c r="J16" s="170">
        <v>337.466</v>
      </c>
      <c r="K16" s="170"/>
      <c r="L16" s="59"/>
    </row>
    <row r="17" spans="1:12" ht="69" customHeight="1">
      <c r="A17" s="126">
        <v>7</v>
      </c>
      <c r="B17" s="419" t="s">
        <v>486</v>
      </c>
      <c r="C17" s="420"/>
      <c r="D17" s="143" t="s">
        <v>394</v>
      </c>
      <c r="E17" s="283" t="s">
        <v>301</v>
      </c>
      <c r="F17" s="284"/>
      <c r="G17" s="280" t="s">
        <v>302</v>
      </c>
      <c r="H17" s="280"/>
      <c r="I17" s="280"/>
      <c r="J17" s="170">
        <v>80</v>
      </c>
      <c r="K17" s="170"/>
      <c r="L17" s="59"/>
    </row>
    <row r="18" spans="1:12" ht="153.75" customHeight="1">
      <c r="A18" s="126">
        <v>8</v>
      </c>
      <c r="B18" s="419" t="s">
        <v>489</v>
      </c>
      <c r="C18" s="420"/>
      <c r="D18" s="143" t="s">
        <v>400</v>
      </c>
      <c r="E18" s="283" t="s">
        <v>487</v>
      </c>
      <c r="F18" s="284"/>
      <c r="G18" s="308" t="s">
        <v>488</v>
      </c>
      <c r="H18" s="309"/>
      <c r="I18" s="310"/>
      <c r="J18" s="245">
        <v>301.574</v>
      </c>
      <c r="K18" s="246"/>
      <c r="L18" s="59"/>
    </row>
    <row r="19" spans="1:12" ht="42" customHeight="1">
      <c r="A19" s="126">
        <v>9</v>
      </c>
      <c r="B19" s="419" t="s">
        <v>324</v>
      </c>
      <c r="C19" s="420"/>
      <c r="D19" s="143" t="s">
        <v>400</v>
      </c>
      <c r="E19" s="283" t="s">
        <v>254</v>
      </c>
      <c r="F19" s="284"/>
      <c r="G19" s="446" t="s">
        <v>325</v>
      </c>
      <c r="H19" s="447"/>
      <c r="I19" s="448"/>
      <c r="J19" s="230">
        <v>129</v>
      </c>
      <c r="K19" s="230"/>
      <c r="L19" s="59"/>
    </row>
    <row r="20" spans="1:12" ht="59.25" customHeight="1">
      <c r="A20" s="126">
        <v>10</v>
      </c>
      <c r="B20" s="419" t="s">
        <v>647</v>
      </c>
      <c r="C20" s="420"/>
      <c r="D20" s="143" t="s">
        <v>74</v>
      </c>
      <c r="E20" s="283" t="s">
        <v>289</v>
      </c>
      <c r="F20" s="284"/>
      <c r="G20" s="308" t="s">
        <v>649</v>
      </c>
      <c r="H20" s="309"/>
      <c r="I20" s="310"/>
      <c r="J20" s="215">
        <v>66.651</v>
      </c>
      <c r="K20" s="216"/>
      <c r="L20" s="59"/>
    </row>
    <row r="21" spans="1:12" ht="67.5" customHeight="1">
      <c r="A21" s="126">
        <v>11</v>
      </c>
      <c r="B21" s="419" t="s">
        <v>483</v>
      </c>
      <c r="C21" s="420"/>
      <c r="D21" s="143" t="s">
        <v>400</v>
      </c>
      <c r="E21" s="283" t="s">
        <v>296</v>
      </c>
      <c r="F21" s="284"/>
      <c r="G21" s="308" t="s">
        <v>348</v>
      </c>
      <c r="H21" s="309"/>
      <c r="I21" s="310"/>
      <c r="J21" s="215">
        <v>115</v>
      </c>
      <c r="K21" s="216"/>
      <c r="L21" s="59"/>
    </row>
    <row r="22" spans="1:12" ht="67.5" customHeight="1">
      <c r="A22" s="126">
        <v>12</v>
      </c>
      <c r="B22" s="419" t="s">
        <v>268</v>
      </c>
      <c r="C22" s="420"/>
      <c r="D22" s="143" t="s">
        <v>31</v>
      </c>
      <c r="E22" s="449" t="s">
        <v>269</v>
      </c>
      <c r="F22" s="450"/>
      <c r="G22" s="308" t="s">
        <v>346</v>
      </c>
      <c r="H22" s="309"/>
      <c r="I22" s="310"/>
      <c r="J22" s="170">
        <v>46.352</v>
      </c>
      <c r="K22" s="170"/>
      <c r="L22" s="59"/>
    </row>
    <row r="23" spans="1:12" ht="47.25" customHeight="1">
      <c r="A23" s="126">
        <v>13</v>
      </c>
      <c r="B23" s="416" t="s">
        <v>492</v>
      </c>
      <c r="C23" s="416"/>
      <c r="D23" s="126" t="s">
        <v>399</v>
      </c>
      <c r="E23" s="277" t="s">
        <v>430</v>
      </c>
      <c r="F23" s="277"/>
      <c r="G23" s="280" t="s">
        <v>353</v>
      </c>
      <c r="H23" s="280"/>
      <c r="I23" s="280"/>
      <c r="J23" s="170">
        <v>33.971</v>
      </c>
      <c r="K23" s="170"/>
      <c r="L23" s="59"/>
    </row>
    <row r="24" spans="1:12" ht="61.5" customHeight="1">
      <c r="A24" s="126">
        <v>14</v>
      </c>
      <c r="B24" s="416" t="s">
        <v>492</v>
      </c>
      <c r="C24" s="416"/>
      <c r="D24" s="126" t="s">
        <v>399</v>
      </c>
      <c r="E24" s="283" t="s">
        <v>431</v>
      </c>
      <c r="F24" s="284"/>
      <c r="G24" s="280" t="s">
        <v>432</v>
      </c>
      <c r="H24" s="280"/>
      <c r="I24" s="280"/>
      <c r="J24" s="215">
        <v>22.5</v>
      </c>
      <c r="K24" s="216"/>
      <c r="L24" s="59"/>
    </row>
    <row r="25" spans="1:12" ht="63.75" customHeight="1">
      <c r="A25" s="155">
        <v>15</v>
      </c>
      <c r="B25" s="437" t="s">
        <v>491</v>
      </c>
      <c r="C25" s="438"/>
      <c r="D25" s="156" t="s">
        <v>41</v>
      </c>
      <c r="E25" s="389" t="s">
        <v>256</v>
      </c>
      <c r="F25" s="390"/>
      <c r="G25" s="440" t="s">
        <v>281</v>
      </c>
      <c r="H25" s="441"/>
      <c r="I25" s="442"/>
      <c r="J25" s="443">
        <v>28.872</v>
      </c>
      <c r="K25" s="443"/>
      <c r="L25" s="154"/>
    </row>
    <row r="26" spans="1:12" ht="52.5" customHeight="1">
      <c r="A26" s="155">
        <v>16</v>
      </c>
      <c r="B26" s="437" t="s">
        <v>491</v>
      </c>
      <c r="C26" s="438"/>
      <c r="D26" s="156" t="s">
        <v>41</v>
      </c>
      <c r="E26" s="439" t="s">
        <v>490</v>
      </c>
      <c r="F26" s="439"/>
      <c r="G26" s="444" t="s">
        <v>186</v>
      </c>
      <c r="H26" s="444"/>
      <c r="I26" s="444"/>
      <c r="J26" s="445">
        <v>6.381</v>
      </c>
      <c r="K26" s="445"/>
      <c r="L26" s="154"/>
    </row>
    <row r="27" spans="1:12" ht="53.25" customHeight="1">
      <c r="A27" s="146">
        <v>17</v>
      </c>
      <c r="B27" s="416" t="s">
        <v>352</v>
      </c>
      <c r="C27" s="416"/>
      <c r="D27" s="126" t="s">
        <v>33</v>
      </c>
      <c r="E27" s="277" t="s">
        <v>350</v>
      </c>
      <c r="F27" s="277"/>
      <c r="G27" s="280" t="s">
        <v>351</v>
      </c>
      <c r="H27" s="280"/>
      <c r="I27" s="280"/>
      <c r="J27" s="417">
        <v>15.983</v>
      </c>
      <c r="K27" s="418"/>
      <c r="L27" s="59"/>
    </row>
    <row r="28" spans="1:12" ht="25.5" customHeight="1">
      <c r="A28" s="261" t="s">
        <v>494</v>
      </c>
      <c r="B28" s="387"/>
      <c r="C28" s="387"/>
      <c r="D28" s="387"/>
      <c r="E28" s="387"/>
      <c r="F28" s="387"/>
      <c r="G28" s="387"/>
      <c r="H28" s="387"/>
      <c r="I28" s="388"/>
      <c r="J28" s="340">
        <f>SUM(J11:J27)</f>
        <v>2304.811</v>
      </c>
      <c r="K28" s="349"/>
      <c r="L28" s="70"/>
    </row>
    <row r="29" spans="1:13" ht="19.5" customHeight="1">
      <c r="A29" s="138" t="s">
        <v>509</v>
      </c>
      <c r="B29" s="138"/>
      <c r="C29" s="138"/>
      <c r="D29" s="138"/>
      <c r="E29" s="138"/>
      <c r="F29" s="138"/>
      <c r="G29" s="382" t="s">
        <v>525</v>
      </c>
      <c r="H29" s="382"/>
      <c r="I29" s="382"/>
      <c r="J29" s="382"/>
      <c r="K29" s="382"/>
      <c r="L29" s="382"/>
      <c r="M29" s="382"/>
    </row>
    <row r="30" spans="1:13" ht="27.75" customHeight="1">
      <c r="A30" s="138" t="s">
        <v>510</v>
      </c>
      <c r="B30" s="138"/>
      <c r="C30" s="138"/>
      <c r="D30" s="138"/>
      <c r="E30" s="138"/>
      <c r="F30" s="138"/>
      <c r="G30" s="382" t="s">
        <v>526</v>
      </c>
      <c r="H30" s="382"/>
      <c r="I30" s="382"/>
      <c r="J30" s="382"/>
      <c r="K30" s="382"/>
      <c r="L30" s="382"/>
      <c r="M30" s="382"/>
    </row>
    <row r="31" spans="1:13" ht="28.5" customHeight="1">
      <c r="A31" s="138" t="s">
        <v>513</v>
      </c>
      <c r="B31" s="138"/>
      <c r="C31" s="138"/>
      <c r="D31" s="138"/>
      <c r="E31" s="138"/>
      <c r="F31" s="138"/>
      <c r="G31" s="382" t="s">
        <v>527</v>
      </c>
      <c r="H31" s="382"/>
      <c r="I31" s="382"/>
      <c r="J31" s="382"/>
      <c r="K31" s="382"/>
      <c r="L31" s="382"/>
      <c r="M31" s="382"/>
    </row>
    <row r="32" spans="1:13" ht="24.75" customHeight="1">
      <c r="A32" s="138" t="s">
        <v>514</v>
      </c>
      <c r="B32" s="24"/>
      <c r="C32" s="24"/>
      <c r="D32" s="10"/>
      <c r="E32" s="10"/>
      <c r="F32" s="24"/>
      <c r="G32" s="378" t="s">
        <v>529</v>
      </c>
      <c r="H32" s="378"/>
      <c r="I32" s="378"/>
      <c r="J32" s="378"/>
      <c r="K32" s="378"/>
      <c r="L32" s="378"/>
      <c r="M32" s="378"/>
    </row>
    <row r="33" spans="1:13" ht="24.75" customHeight="1">
      <c r="A33" s="138" t="s">
        <v>515</v>
      </c>
      <c r="B33" s="138"/>
      <c r="C33" s="138"/>
      <c r="D33" s="138"/>
      <c r="E33" s="138"/>
      <c r="F33" s="138"/>
      <c r="G33" s="382" t="s">
        <v>528</v>
      </c>
      <c r="H33" s="382"/>
      <c r="I33" s="382"/>
      <c r="J33" s="382"/>
      <c r="K33" s="382"/>
      <c r="L33" s="382"/>
      <c r="M33" s="382"/>
    </row>
    <row r="34" spans="1:13" ht="24.75" customHeight="1">
      <c r="A34" s="138" t="s">
        <v>516</v>
      </c>
      <c r="B34" s="138"/>
      <c r="C34" s="138"/>
      <c r="D34" s="138"/>
      <c r="E34" s="138"/>
      <c r="F34" s="138"/>
      <c r="G34" s="382" t="s">
        <v>530</v>
      </c>
      <c r="H34" s="382"/>
      <c r="I34" s="382"/>
      <c r="J34" s="382"/>
      <c r="K34" s="382"/>
      <c r="L34" s="382"/>
      <c r="M34" s="382"/>
    </row>
    <row r="35" spans="1:13" ht="24" customHeight="1">
      <c r="A35" s="138" t="s">
        <v>517</v>
      </c>
      <c r="B35" s="138"/>
      <c r="C35" s="138"/>
      <c r="D35" s="138"/>
      <c r="E35" s="138"/>
      <c r="F35" s="138"/>
      <c r="G35" s="382" t="s">
        <v>531</v>
      </c>
      <c r="H35" s="382"/>
      <c r="I35" s="382"/>
      <c r="J35" s="382"/>
      <c r="K35" s="382"/>
      <c r="L35" s="382"/>
      <c r="M35" s="382"/>
    </row>
    <row r="36" spans="1:13" ht="26.25" customHeight="1">
      <c r="A36" s="138" t="s">
        <v>518</v>
      </c>
      <c r="B36" s="138"/>
      <c r="C36" s="138"/>
      <c r="D36" s="138"/>
      <c r="E36" s="138"/>
      <c r="F36" s="138"/>
      <c r="G36" s="382" t="s">
        <v>532</v>
      </c>
      <c r="H36" s="382"/>
      <c r="I36" s="382"/>
      <c r="J36" s="382"/>
      <c r="K36" s="382"/>
      <c r="L36" s="382"/>
      <c r="M36" s="382"/>
    </row>
    <row r="37" spans="1:13" ht="27.75" customHeight="1">
      <c r="A37" s="135" t="s">
        <v>519</v>
      </c>
      <c r="B37" s="138"/>
      <c r="C37" s="138"/>
      <c r="D37" s="138"/>
      <c r="E37" s="138"/>
      <c r="F37" s="138"/>
      <c r="G37" s="382" t="s">
        <v>533</v>
      </c>
      <c r="H37" s="382"/>
      <c r="I37" s="382"/>
      <c r="J37" s="382"/>
      <c r="K37" s="382"/>
      <c r="L37" s="382"/>
      <c r="M37" s="382"/>
    </row>
    <row r="38" spans="1:13" ht="24.75" customHeight="1">
      <c r="A38" s="138" t="s">
        <v>520</v>
      </c>
      <c r="B38" s="138"/>
      <c r="C38" s="138"/>
      <c r="D38" s="138"/>
      <c r="E38" s="138"/>
      <c r="F38" s="138"/>
      <c r="G38" s="382" t="s">
        <v>534</v>
      </c>
      <c r="H38" s="382"/>
      <c r="I38" s="382"/>
      <c r="J38" s="382"/>
      <c r="K38" s="382"/>
      <c r="L38" s="382"/>
      <c r="M38" s="382"/>
    </row>
    <row r="39" ht="51" customHeight="1"/>
    <row r="40" ht="123" customHeight="1"/>
    <row r="41" ht="42.75" customHeight="1"/>
    <row r="50" ht="15.75">
      <c r="A50" s="125"/>
    </row>
  </sheetData>
  <mergeCells count="88">
    <mergeCell ref="E22:F22"/>
    <mergeCell ref="G22:I22"/>
    <mergeCell ref="B22:C22"/>
    <mergeCell ref="J22:K22"/>
    <mergeCell ref="B19:C19"/>
    <mergeCell ref="E19:F19"/>
    <mergeCell ref="G19:I19"/>
    <mergeCell ref="J19:K19"/>
    <mergeCell ref="G35:M35"/>
    <mergeCell ref="G36:M36"/>
    <mergeCell ref="G37:M37"/>
    <mergeCell ref="G38:M38"/>
    <mergeCell ref="G31:M31"/>
    <mergeCell ref="G32:M32"/>
    <mergeCell ref="G33:M33"/>
    <mergeCell ref="G34:M34"/>
    <mergeCell ref="G29:M29"/>
    <mergeCell ref="G30:M30"/>
    <mergeCell ref="J28:K28"/>
    <mergeCell ref="A28:I28"/>
    <mergeCell ref="G25:I25"/>
    <mergeCell ref="J25:K25"/>
    <mergeCell ref="G26:I26"/>
    <mergeCell ref="J26:K26"/>
    <mergeCell ref="B26:C26"/>
    <mergeCell ref="E26:F26"/>
    <mergeCell ref="E20:F20"/>
    <mergeCell ref="B20:C20"/>
    <mergeCell ref="E24:F24"/>
    <mergeCell ref="B24:C24"/>
    <mergeCell ref="E21:F21"/>
    <mergeCell ref="B21:C21"/>
    <mergeCell ref="E25:F25"/>
    <mergeCell ref="B25:C25"/>
    <mergeCell ref="G20:I20"/>
    <mergeCell ref="J20:K20"/>
    <mergeCell ref="G18:I18"/>
    <mergeCell ref="J18:K18"/>
    <mergeCell ref="G10:I10"/>
    <mergeCell ref="B10:C10"/>
    <mergeCell ref="E10:F10"/>
    <mergeCell ref="A7:L7"/>
    <mergeCell ref="A8:L8"/>
    <mergeCell ref="J10:K10"/>
    <mergeCell ref="A6:L6"/>
    <mergeCell ref="E18:F18"/>
    <mergeCell ref="B18:C18"/>
    <mergeCell ref="E17:F17"/>
    <mergeCell ref="B17:C17"/>
    <mergeCell ref="G17:I17"/>
    <mergeCell ref="J17:K17"/>
    <mergeCell ref="E16:F16"/>
    <mergeCell ref="B16:C16"/>
    <mergeCell ref="G16:I16"/>
    <mergeCell ref="J16:K16"/>
    <mergeCell ref="J14:K15"/>
    <mergeCell ref="E13:F13"/>
    <mergeCell ref="B13:C13"/>
    <mergeCell ref="G13:I13"/>
    <mergeCell ref="J13:K13"/>
    <mergeCell ref="B14:C15"/>
    <mergeCell ref="D14:D15"/>
    <mergeCell ref="E14:F15"/>
    <mergeCell ref="G14:I15"/>
    <mergeCell ref="E12:F12"/>
    <mergeCell ref="B12:C12"/>
    <mergeCell ref="G12:I12"/>
    <mergeCell ref="J12:K12"/>
    <mergeCell ref="G24:I24"/>
    <mergeCell ref="J24:K24"/>
    <mergeCell ref="E23:F23"/>
    <mergeCell ref="B23:C23"/>
    <mergeCell ref="G23:I23"/>
    <mergeCell ref="J23:K23"/>
    <mergeCell ref="G21:I21"/>
    <mergeCell ref="J21:K21"/>
    <mergeCell ref="E9:F9"/>
    <mergeCell ref="B9:C9"/>
    <mergeCell ref="G9:I9"/>
    <mergeCell ref="J9:K9"/>
    <mergeCell ref="E11:F11"/>
    <mergeCell ref="B11:C11"/>
    <mergeCell ref="G11:I11"/>
    <mergeCell ref="J11:K11"/>
    <mergeCell ref="B27:C27"/>
    <mergeCell ref="E27:F27"/>
    <mergeCell ref="G27:I27"/>
    <mergeCell ref="J27:K27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selection activeCell="B6" sqref="B6:L6"/>
    </sheetView>
  </sheetViews>
  <sheetFormatPr defaultColWidth="9.140625" defaultRowHeight="12.75"/>
  <cols>
    <col min="4" max="4" width="16.28125" style="0" customWidth="1"/>
    <col min="7" max="7" width="10.00390625" style="0" customWidth="1"/>
    <col min="8" max="8" width="0.13671875" style="0" customWidth="1"/>
    <col min="9" max="9" width="26.8515625" style="0" customWidth="1"/>
    <col min="10" max="10" width="14.140625" style="0" hidden="1" customWidth="1"/>
    <col min="11" max="11" width="15.7109375" style="0" customWidth="1"/>
    <col min="12" max="12" width="14.00390625" style="0" customWidth="1"/>
  </cols>
  <sheetData>
    <row r="1" spans="1:12" ht="15">
      <c r="A1" s="184" t="s">
        <v>9</v>
      </c>
      <c r="B1" s="184"/>
      <c r="C1" s="184"/>
      <c r="D1" s="1"/>
      <c r="E1" s="1"/>
      <c r="F1" s="1"/>
      <c r="G1" s="1"/>
      <c r="H1" s="187" t="s">
        <v>21</v>
      </c>
      <c r="I1" s="187"/>
      <c r="J1" s="187"/>
      <c r="K1" s="187"/>
      <c r="L1" s="187"/>
    </row>
    <row r="2" spans="1:12" ht="15">
      <c r="A2" s="16" t="s">
        <v>19</v>
      </c>
      <c r="B2" s="16"/>
      <c r="C2" s="16"/>
      <c r="D2" s="1"/>
      <c r="E2" s="1"/>
      <c r="F2" s="1"/>
      <c r="G2" s="1"/>
      <c r="H2" s="188" t="s">
        <v>22</v>
      </c>
      <c r="I2" s="188"/>
      <c r="J2" s="188"/>
      <c r="K2" s="188"/>
      <c r="L2" s="188"/>
    </row>
    <row r="3" spans="1:12" ht="15">
      <c r="A3" s="18" t="s">
        <v>20</v>
      </c>
      <c r="B3" s="18"/>
      <c r="C3" s="18" t="s">
        <v>343</v>
      </c>
      <c r="D3" s="1"/>
      <c r="E3" s="1"/>
      <c r="F3" s="1"/>
      <c r="G3" s="1"/>
      <c r="H3" s="189" t="s">
        <v>23</v>
      </c>
      <c r="I3" s="189"/>
      <c r="J3" s="189"/>
      <c r="K3" s="189"/>
      <c r="L3" s="189"/>
    </row>
    <row r="4" spans="1:12" ht="15">
      <c r="A4" s="16" t="s">
        <v>38</v>
      </c>
      <c r="B4" s="16"/>
      <c r="C4" s="16"/>
      <c r="D4" s="1"/>
      <c r="E4" s="1"/>
      <c r="F4" s="1"/>
      <c r="G4" s="1"/>
      <c r="H4" s="188" t="s">
        <v>37</v>
      </c>
      <c r="I4" s="188"/>
      <c r="J4" s="188"/>
      <c r="K4" s="188"/>
      <c r="L4" s="188"/>
    </row>
    <row r="5" spans="1:12" ht="15">
      <c r="A5" s="15"/>
      <c r="B5" s="15"/>
      <c r="C5" s="15"/>
      <c r="D5" s="1"/>
      <c r="E5" s="1"/>
      <c r="F5" s="1"/>
      <c r="G5" s="1"/>
      <c r="H5" s="15"/>
      <c r="I5" s="15"/>
      <c r="J5" s="15"/>
      <c r="K5" s="15"/>
      <c r="L5" s="1"/>
    </row>
    <row r="6" spans="1:12" ht="33.75" customHeight="1">
      <c r="A6" s="1"/>
      <c r="B6" s="185" t="s">
        <v>376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</row>
    <row r="7" spans="1:12" ht="30.75" customHeight="1">
      <c r="A7" s="167" t="s">
        <v>7</v>
      </c>
      <c r="B7" s="167"/>
      <c r="C7" s="167"/>
      <c r="D7" s="167"/>
      <c r="E7" s="166" t="s">
        <v>8</v>
      </c>
      <c r="F7" s="166"/>
      <c r="G7" s="166"/>
      <c r="H7" s="209" t="s">
        <v>15</v>
      </c>
      <c r="I7" s="209"/>
      <c r="J7" s="14" t="s">
        <v>16</v>
      </c>
      <c r="K7" s="14" t="s">
        <v>17</v>
      </c>
      <c r="L7" s="17" t="s">
        <v>18</v>
      </c>
    </row>
    <row r="8" spans="1:12" ht="15">
      <c r="A8" s="166">
        <v>1</v>
      </c>
      <c r="B8" s="166"/>
      <c r="C8" s="166"/>
      <c r="D8" s="166"/>
      <c r="E8" s="166">
        <v>2</v>
      </c>
      <c r="F8" s="166"/>
      <c r="G8" s="166"/>
      <c r="H8" s="209">
        <v>3</v>
      </c>
      <c r="I8" s="209"/>
      <c r="J8" s="13">
        <v>4</v>
      </c>
      <c r="K8" s="13">
        <v>5</v>
      </c>
      <c r="L8" s="11">
        <v>6</v>
      </c>
    </row>
    <row r="9" spans="1:12" ht="15.75">
      <c r="A9" s="168" t="s">
        <v>537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3"/>
    </row>
    <row r="10" spans="1:12" ht="43.5" customHeight="1">
      <c r="A10" s="205" t="s">
        <v>377</v>
      </c>
      <c r="B10" s="206"/>
      <c r="C10" s="206"/>
      <c r="D10" s="207"/>
      <c r="E10" s="205" t="s">
        <v>358</v>
      </c>
      <c r="F10" s="206"/>
      <c r="G10" s="207"/>
      <c r="H10" s="201">
        <v>622.3</v>
      </c>
      <c r="I10" s="202"/>
      <c r="J10" s="54">
        <v>370</v>
      </c>
      <c r="K10" s="64" t="s">
        <v>68</v>
      </c>
      <c r="L10" s="28"/>
    </row>
    <row r="11" spans="1:12" ht="32.25" customHeight="1">
      <c r="A11" s="482" t="s">
        <v>378</v>
      </c>
      <c r="B11" s="483"/>
      <c r="C11" s="483"/>
      <c r="D11" s="484"/>
      <c r="E11" s="205" t="s">
        <v>361</v>
      </c>
      <c r="F11" s="206"/>
      <c r="G11" s="207"/>
      <c r="H11" s="201">
        <v>196.2</v>
      </c>
      <c r="I11" s="202"/>
      <c r="J11" s="54">
        <v>88.1</v>
      </c>
      <c r="K11" s="64" t="s">
        <v>68</v>
      </c>
      <c r="L11" s="28"/>
    </row>
    <row r="12" spans="1:12" ht="15.75">
      <c r="A12" s="158" t="s">
        <v>593</v>
      </c>
      <c r="B12" s="158"/>
      <c r="C12" s="158"/>
      <c r="D12" s="158"/>
      <c r="E12" s="158"/>
      <c r="F12" s="158"/>
      <c r="G12" s="158"/>
      <c r="H12" s="485">
        <f>SUM(H10:H11)</f>
        <v>818.5</v>
      </c>
      <c r="I12" s="485"/>
      <c r="J12" s="53">
        <f>SUM(J10:J11)</f>
        <v>458.1</v>
      </c>
      <c r="K12" s="29"/>
      <c r="L12" s="28"/>
    </row>
    <row r="13" spans="1:12" ht="15.75">
      <c r="A13" s="481" t="s">
        <v>536</v>
      </c>
      <c r="B13" s="481"/>
      <c r="C13" s="481"/>
      <c r="D13" s="481"/>
      <c r="E13" s="481"/>
      <c r="F13" s="481"/>
      <c r="G13" s="481"/>
      <c r="H13" s="481"/>
      <c r="I13" s="481"/>
      <c r="J13" s="481"/>
      <c r="K13" s="481"/>
      <c r="L13" s="481"/>
    </row>
    <row r="14" spans="1:12" ht="35.25" customHeight="1">
      <c r="A14" s="208" t="s">
        <v>389</v>
      </c>
      <c r="B14" s="208"/>
      <c r="C14" s="208"/>
      <c r="D14" s="208"/>
      <c r="E14" s="253" t="s">
        <v>207</v>
      </c>
      <c r="F14" s="253"/>
      <c r="G14" s="253"/>
      <c r="H14" s="203">
        <v>21.37</v>
      </c>
      <c r="I14" s="203"/>
      <c r="J14" s="36">
        <v>10.8</v>
      </c>
      <c r="K14" s="36" t="s">
        <v>97</v>
      </c>
      <c r="L14" s="36"/>
    </row>
    <row r="15" spans="1:12" ht="63" customHeight="1">
      <c r="A15" s="478" t="s">
        <v>390</v>
      </c>
      <c r="B15" s="479"/>
      <c r="C15" s="479"/>
      <c r="D15" s="480"/>
      <c r="E15" s="478" t="s">
        <v>379</v>
      </c>
      <c r="F15" s="479"/>
      <c r="G15" s="480"/>
      <c r="H15" s="464">
        <v>144.6</v>
      </c>
      <c r="I15" s="465"/>
      <c r="J15" s="36">
        <v>41.9</v>
      </c>
      <c r="K15" s="36" t="s">
        <v>68</v>
      </c>
      <c r="L15" s="36"/>
    </row>
    <row r="16" spans="1:12" ht="60" customHeight="1">
      <c r="A16" s="478" t="s">
        <v>391</v>
      </c>
      <c r="B16" s="479"/>
      <c r="C16" s="479"/>
      <c r="D16" s="480"/>
      <c r="E16" s="478" t="s">
        <v>380</v>
      </c>
      <c r="F16" s="479"/>
      <c r="G16" s="480"/>
      <c r="H16" s="464">
        <v>304.4</v>
      </c>
      <c r="I16" s="465"/>
      <c r="J16" s="36">
        <v>90</v>
      </c>
      <c r="K16" s="36" t="s">
        <v>68</v>
      </c>
      <c r="L16" s="36"/>
    </row>
    <row r="17" spans="1:12" ht="56.25" customHeight="1">
      <c r="A17" s="478" t="s">
        <v>392</v>
      </c>
      <c r="B17" s="479"/>
      <c r="C17" s="479"/>
      <c r="D17" s="480"/>
      <c r="E17" s="478" t="s">
        <v>381</v>
      </c>
      <c r="F17" s="479"/>
      <c r="G17" s="480"/>
      <c r="H17" s="464">
        <v>198</v>
      </c>
      <c r="I17" s="465"/>
      <c r="J17" s="36">
        <v>89</v>
      </c>
      <c r="K17" s="36" t="s">
        <v>68</v>
      </c>
      <c r="L17" s="36"/>
    </row>
    <row r="18" spans="1:12" ht="15.75">
      <c r="A18" s="158" t="s">
        <v>538</v>
      </c>
      <c r="B18" s="158"/>
      <c r="C18" s="158"/>
      <c r="D18" s="158"/>
      <c r="E18" s="158"/>
      <c r="F18" s="158"/>
      <c r="G18" s="158"/>
      <c r="H18" s="236">
        <f>SUM(H14:H17)</f>
        <v>668.37</v>
      </c>
      <c r="I18" s="236"/>
      <c r="J18" s="32">
        <f>SUM(J14:J17)</f>
        <v>231.7</v>
      </c>
      <c r="K18" s="11"/>
      <c r="L18" s="3"/>
    </row>
    <row r="19" spans="1:12" ht="15.75">
      <c r="A19" s="235" t="s">
        <v>539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</row>
    <row r="20" spans="1:13" ht="27.75" customHeight="1">
      <c r="A20" s="171" t="s">
        <v>608</v>
      </c>
      <c r="B20" s="172"/>
      <c r="C20" s="172"/>
      <c r="D20" s="173"/>
      <c r="E20" s="475" t="s">
        <v>308</v>
      </c>
      <c r="F20" s="476"/>
      <c r="G20" s="476"/>
      <c r="H20" s="477"/>
      <c r="I20" s="417">
        <v>5</v>
      </c>
      <c r="J20" s="418"/>
      <c r="K20" s="78" t="s">
        <v>70</v>
      </c>
      <c r="L20" s="78"/>
      <c r="M20" s="91"/>
    </row>
    <row r="21" spans="1:13" ht="41.25" customHeight="1">
      <c r="A21" s="171" t="s">
        <v>609</v>
      </c>
      <c r="B21" s="172"/>
      <c r="C21" s="172"/>
      <c r="D21" s="173"/>
      <c r="E21" s="461" t="s">
        <v>666</v>
      </c>
      <c r="F21" s="462"/>
      <c r="G21" s="462"/>
      <c r="H21" s="463"/>
      <c r="I21" s="417">
        <v>17</v>
      </c>
      <c r="J21" s="418"/>
      <c r="K21" s="78" t="s">
        <v>68</v>
      </c>
      <c r="L21" s="78"/>
      <c r="M21" s="91"/>
    </row>
    <row r="22" spans="1:12" ht="18.75" customHeight="1">
      <c r="A22" s="257" t="s">
        <v>540</v>
      </c>
      <c r="B22" s="257"/>
      <c r="C22" s="257"/>
      <c r="D22" s="257"/>
      <c r="E22" s="257"/>
      <c r="F22" s="257"/>
      <c r="G22" s="257"/>
      <c r="H22" s="255">
        <f>I21+I20</f>
        <v>22</v>
      </c>
      <c r="I22" s="255"/>
      <c r="J22" s="26" t="e">
        <f>SUM(#REF!)</f>
        <v>#REF!</v>
      </c>
      <c r="K22" s="12"/>
      <c r="L22" s="9"/>
    </row>
    <row r="23" spans="1:12" ht="20.25" customHeight="1">
      <c r="A23" s="165" t="s">
        <v>541</v>
      </c>
      <c r="B23" s="250"/>
      <c r="C23" s="250"/>
      <c r="D23" s="250"/>
      <c r="E23" s="250"/>
      <c r="F23" s="250"/>
      <c r="G23" s="250"/>
      <c r="H23" s="250"/>
      <c r="I23" s="486" t="s">
        <v>542</v>
      </c>
      <c r="J23" s="486"/>
      <c r="K23" s="486"/>
      <c r="L23" s="487"/>
    </row>
    <row r="24" spans="1:12" ht="35.25" customHeight="1">
      <c r="A24" s="461" t="s">
        <v>382</v>
      </c>
      <c r="B24" s="462"/>
      <c r="C24" s="462"/>
      <c r="D24" s="463"/>
      <c r="E24" s="204" t="s">
        <v>185</v>
      </c>
      <c r="F24" s="204"/>
      <c r="G24" s="204"/>
      <c r="H24" s="199">
        <v>76.33</v>
      </c>
      <c r="I24" s="199"/>
      <c r="J24" s="38">
        <v>60.102</v>
      </c>
      <c r="K24" s="30" t="s">
        <v>68</v>
      </c>
      <c r="L24" s="3"/>
    </row>
    <row r="25" spans="1:12" ht="57" customHeight="1">
      <c r="A25" s="461" t="s">
        <v>610</v>
      </c>
      <c r="B25" s="462"/>
      <c r="C25" s="462"/>
      <c r="D25" s="463"/>
      <c r="E25" s="471" t="s">
        <v>362</v>
      </c>
      <c r="F25" s="472"/>
      <c r="G25" s="473"/>
      <c r="H25" s="417">
        <v>119.3</v>
      </c>
      <c r="I25" s="418"/>
      <c r="J25" s="38">
        <v>51</v>
      </c>
      <c r="K25" s="30" t="s">
        <v>68</v>
      </c>
      <c r="L25" s="3"/>
    </row>
    <row r="26" spans="1:12" ht="35.25" customHeight="1">
      <c r="A26" s="471" t="s">
        <v>611</v>
      </c>
      <c r="B26" s="472"/>
      <c r="C26" s="472"/>
      <c r="D26" s="473"/>
      <c r="E26" s="471" t="s">
        <v>363</v>
      </c>
      <c r="F26" s="472"/>
      <c r="G26" s="473"/>
      <c r="H26" s="417">
        <v>24</v>
      </c>
      <c r="I26" s="418"/>
      <c r="J26" s="38">
        <v>19</v>
      </c>
      <c r="K26" s="30" t="s">
        <v>97</v>
      </c>
      <c r="L26" s="3"/>
    </row>
    <row r="27" spans="1:12" ht="30" customHeight="1">
      <c r="A27" s="471" t="s">
        <v>612</v>
      </c>
      <c r="B27" s="472"/>
      <c r="C27" s="472"/>
      <c r="D27" s="473"/>
      <c r="E27" s="471" t="s">
        <v>364</v>
      </c>
      <c r="F27" s="472"/>
      <c r="G27" s="473"/>
      <c r="H27" s="417">
        <v>20.8</v>
      </c>
      <c r="I27" s="418"/>
      <c r="J27" s="38">
        <v>20.5</v>
      </c>
      <c r="K27" s="30" t="s">
        <v>97</v>
      </c>
      <c r="L27" s="3"/>
    </row>
    <row r="28" spans="1:12" ht="35.25" customHeight="1">
      <c r="A28" s="471" t="s">
        <v>613</v>
      </c>
      <c r="B28" s="472"/>
      <c r="C28" s="472"/>
      <c r="D28" s="473"/>
      <c r="E28" s="471" t="s">
        <v>365</v>
      </c>
      <c r="F28" s="472"/>
      <c r="G28" s="473"/>
      <c r="H28" s="417">
        <v>11.5</v>
      </c>
      <c r="I28" s="418"/>
      <c r="J28" s="38">
        <v>10</v>
      </c>
      <c r="K28" s="30" t="s">
        <v>97</v>
      </c>
      <c r="L28" s="3"/>
    </row>
    <row r="29" spans="1:12" ht="22.5" customHeight="1">
      <c r="A29" s="165" t="s">
        <v>601</v>
      </c>
      <c r="B29" s="250"/>
      <c r="C29" s="250"/>
      <c r="D29" s="250"/>
      <c r="E29" s="250"/>
      <c r="F29" s="250"/>
      <c r="G29" s="474"/>
      <c r="H29" s="258">
        <f>SUM(H24:H28)</f>
        <v>251.93</v>
      </c>
      <c r="I29" s="258"/>
      <c r="J29" s="33">
        <f>SUM(J24:J28)</f>
        <v>160.602</v>
      </c>
      <c r="K29" s="51"/>
      <c r="L29" s="34"/>
    </row>
    <row r="30" spans="1:12" ht="18" customHeight="1">
      <c r="A30" s="466" t="s">
        <v>543</v>
      </c>
      <c r="B30" s="467"/>
      <c r="C30" s="467"/>
      <c r="D30" s="467"/>
      <c r="E30" s="467"/>
      <c r="F30" s="467"/>
      <c r="G30" s="467"/>
      <c r="H30" s="467"/>
      <c r="I30" s="468" t="s">
        <v>542</v>
      </c>
      <c r="J30" s="469"/>
      <c r="K30" s="469"/>
      <c r="L30" s="470"/>
    </row>
    <row r="31" spans="1:12" ht="30" customHeight="1">
      <c r="A31" s="461" t="s">
        <v>383</v>
      </c>
      <c r="B31" s="462"/>
      <c r="C31" s="462"/>
      <c r="D31" s="463"/>
      <c r="E31" s="461" t="s">
        <v>366</v>
      </c>
      <c r="F31" s="462"/>
      <c r="G31" s="463"/>
      <c r="H31" s="464" t="s">
        <v>614</v>
      </c>
      <c r="I31" s="465"/>
      <c r="J31" s="36">
        <v>60</v>
      </c>
      <c r="K31" s="45" t="s">
        <v>68</v>
      </c>
      <c r="L31" s="37"/>
    </row>
    <row r="32" spans="1:12" ht="29.25" customHeight="1">
      <c r="A32" s="461" t="s">
        <v>384</v>
      </c>
      <c r="B32" s="462"/>
      <c r="C32" s="462"/>
      <c r="D32" s="463"/>
      <c r="E32" s="461" t="s">
        <v>367</v>
      </c>
      <c r="F32" s="462"/>
      <c r="G32" s="463"/>
      <c r="H32" s="464">
        <v>32.06</v>
      </c>
      <c r="I32" s="465"/>
      <c r="J32" s="36">
        <v>23</v>
      </c>
      <c r="K32" s="45" t="s">
        <v>68</v>
      </c>
      <c r="L32" s="37"/>
    </row>
    <row r="33" spans="1:12" ht="29.25" customHeight="1">
      <c r="A33" s="461" t="s">
        <v>420</v>
      </c>
      <c r="B33" s="462"/>
      <c r="C33" s="462"/>
      <c r="D33" s="463"/>
      <c r="E33" s="461" t="s">
        <v>421</v>
      </c>
      <c r="F33" s="462"/>
      <c r="G33" s="462"/>
      <c r="H33" s="463"/>
      <c r="I33" s="464">
        <v>71.609</v>
      </c>
      <c r="J33" s="465"/>
      <c r="K33" s="45" t="s">
        <v>68</v>
      </c>
      <c r="L33" s="37"/>
    </row>
    <row r="34" spans="1:12" ht="29.25" customHeight="1">
      <c r="A34" s="461" t="s">
        <v>422</v>
      </c>
      <c r="B34" s="462"/>
      <c r="C34" s="462"/>
      <c r="D34" s="463"/>
      <c r="E34" s="461" t="s">
        <v>668</v>
      </c>
      <c r="F34" s="462"/>
      <c r="G34" s="462"/>
      <c r="H34" s="463"/>
      <c r="I34" s="464">
        <v>18</v>
      </c>
      <c r="J34" s="465"/>
      <c r="K34" s="45" t="s">
        <v>97</v>
      </c>
      <c r="L34" s="37"/>
    </row>
    <row r="35" spans="1:12" ht="15.75" customHeight="1">
      <c r="A35" s="451" t="s">
        <v>544</v>
      </c>
      <c r="B35" s="452"/>
      <c r="C35" s="452"/>
      <c r="D35" s="452"/>
      <c r="E35" s="452"/>
      <c r="F35" s="452"/>
      <c r="G35" s="453"/>
      <c r="H35" s="160">
        <v>189.201</v>
      </c>
      <c r="I35" s="160"/>
      <c r="J35" s="56">
        <f>SUM(J31:J34)</f>
        <v>83</v>
      </c>
      <c r="K35" s="51"/>
      <c r="L35" s="35"/>
    </row>
    <row r="36" spans="1:12" ht="20.25" customHeight="1">
      <c r="A36" s="331" t="s">
        <v>598</v>
      </c>
      <c r="B36" s="332"/>
      <c r="C36" s="332"/>
      <c r="D36" s="332"/>
      <c r="E36" s="332"/>
      <c r="F36" s="332"/>
      <c r="G36" s="332"/>
      <c r="H36" s="332"/>
      <c r="I36" s="332"/>
      <c r="J36" s="332"/>
      <c r="K36" s="332"/>
      <c r="L36" s="333"/>
    </row>
    <row r="37" spans="1:12" ht="30" customHeight="1">
      <c r="A37" s="221" t="s">
        <v>385</v>
      </c>
      <c r="B37" s="222"/>
      <c r="C37" s="222"/>
      <c r="D37" s="219"/>
      <c r="E37" s="461" t="s">
        <v>368</v>
      </c>
      <c r="F37" s="462"/>
      <c r="G37" s="463"/>
      <c r="H37" s="245">
        <v>123.4</v>
      </c>
      <c r="I37" s="246"/>
      <c r="J37" s="25">
        <v>19.2</v>
      </c>
      <c r="K37" s="30" t="s">
        <v>68</v>
      </c>
      <c r="L37" s="116"/>
    </row>
    <row r="38" spans="1:12" ht="33.75" customHeight="1">
      <c r="A38" s="221" t="s">
        <v>438</v>
      </c>
      <c r="B38" s="222"/>
      <c r="C38" s="222"/>
      <c r="D38" s="219"/>
      <c r="E38" s="461" t="s">
        <v>439</v>
      </c>
      <c r="F38" s="462"/>
      <c r="G38" s="463"/>
      <c r="H38" s="245">
        <v>228</v>
      </c>
      <c r="I38" s="246"/>
      <c r="J38" s="25"/>
      <c r="K38" s="30" t="s">
        <v>68</v>
      </c>
      <c r="L38" s="116"/>
    </row>
    <row r="39" spans="1:12" ht="33.75" customHeight="1">
      <c r="A39" s="221" t="s">
        <v>440</v>
      </c>
      <c r="B39" s="222"/>
      <c r="C39" s="222"/>
      <c r="D39" s="219"/>
      <c r="E39" s="461" t="s">
        <v>441</v>
      </c>
      <c r="F39" s="462"/>
      <c r="G39" s="463"/>
      <c r="H39" s="245">
        <v>91.5</v>
      </c>
      <c r="I39" s="246"/>
      <c r="J39" s="25"/>
      <c r="K39" s="30" t="s">
        <v>68</v>
      </c>
      <c r="L39" s="116"/>
    </row>
    <row r="40" spans="1:12" ht="33.75" customHeight="1">
      <c r="A40" s="221" t="s">
        <v>442</v>
      </c>
      <c r="B40" s="222"/>
      <c r="C40" s="222"/>
      <c r="D40" s="219"/>
      <c r="E40" s="461" t="s">
        <v>443</v>
      </c>
      <c r="F40" s="462"/>
      <c r="G40" s="463"/>
      <c r="H40" s="245">
        <v>137.2</v>
      </c>
      <c r="I40" s="246"/>
      <c r="J40" s="25"/>
      <c r="K40" s="30" t="s">
        <v>68</v>
      </c>
      <c r="L40" s="116"/>
    </row>
    <row r="41" spans="1:12" ht="33.75" customHeight="1">
      <c r="A41" s="221" t="s">
        <v>450</v>
      </c>
      <c r="B41" s="222"/>
      <c r="C41" s="222"/>
      <c r="D41" s="219"/>
      <c r="E41" s="461" t="s">
        <v>444</v>
      </c>
      <c r="F41" s="462"/>
      <c r="G41" s="463"/>
      <c r="H41" s="114"/>
      <c r="I41" s="115">
        <v>10</v>
      </c>
      <c r="J41" s="25"/>
      <c r="K41" s="30" t="s">
        <v>181</v>
      </c>
      <c r="L41" s="116"/>
    </row>
    <row r="42" spans="1:12" ht="33.75" customHeight="1">
      <c r="A42" s="221" t="s">
        <v>445</v>
      </c>
      <c r="B42" s="222"/>
      <c r="C42" s="222"/>
      <c r="D42" s="219"/>
      <c r="E42" s="461" t="s">
        <v>439</v>
      </c>
      <c r="F42" s="462"/>
      <c r="G42" s="463"/>
      <c r="H42" s="114"/>
      <c r="I42" s="115">
        <v>228</v>
      </c>
      <c r="J42" s="25"/>
      <c r="K42" s="30" t="s">
        <v>446</v>
      </c>
      <c r="L42" s="116"/>
    </row>
    <row r="43" spans="1:12" ht="33" customHeight="1">
      <c r="A43" s="221" t="s">
        <v>448</v>
      </c>
      <c r="B43" s="222"/>
      <c r="C43" s="222"/>
      <c r="D43" s="219"/>
      <c r="E43" s="461" t="s">
        <v>449</v>
      </c>
      <c r="F43" s="462"/>
      <c r="G43" s="463"/>
      <c r="H43" s="245">
        <v>50</v>
      </c>
      <c r="I43" s="246"/>
      <c r="J43" s="25"/>
      <c r="K43" s="30" t="s">
        <v>97</v>
      </c>
      <c r="L43" s="3"/>
    </row>
    <row r="44" spans="1:12" ht="35.25" customHeight="1">
      <c r="A44" s="221" t="s">
        <v>447</v>
      </c>
      <c r="B44" s="222"/>
      <c r="C44" s="222"/>
      <c r="D44" s="219"/>
      <c r="E44" s="318" t="s">
        <v>369</v>
      </c>
      <c r="F44" s="319"/>
      <c r="G44" s="320"/>
      <c r="H44" s="245">
        <v>20</v>
      </c>
      <c r="I44" s="246"/>
      <c r="J44" s="25">
        <v>13.6</v>
      </c>
      <c r="K44" s="30" t="s">
        <v>97</v>
      </c>
      <c r="L44" s="3"/>
    </row>
    <row r="45" spans="1:12" ht="30" customHeight="1">
      <c r="A45" s="451" t="s">
        <v>545</v>
      </c>
      <c r="B45" s="452"/>
      <c r="C45" s="452"/>
      <c r="D45" s="452"/>
      <c r="E45" s="452"/>
      <c r="F45" s="452"/>
      <c r="G45" s="453"/>
      <c r="H45" s="236">
        <v>888.1</v>
      </c>
      <c r="I45" s="236"/>
      <c r="J45" s="32">
        <f>SUM(J43:J44)</f>
        <v>13.6</v>
      </c>
      <c r="K45" s="11"/>
      <c r="L45" s="3"/>
    </row>
    <row r="46" spans="1:12" ht="26.25" customHeight="1">
      <c r="A46" s="331" t="s">
        <v>602</v>
      </c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333"/>
    </row>
    <row r="47" spans="1:12" ht="35.25" customHeight="1">
      <c r="A47" s="171" t="s">
        <v>386</v>
      </c>
      <c r="B47" s="172"/>
      <c r="C47" s="172"/>
      <c r="D47" s="173"/>
      <c r="E47" s="194" t="s">
        <v>370</v>
      </c>
      <c r="F47" s="194"/>
      <c r="G47" s="194"/>
      <c r="H47" s="215">
        <v>177.7</v>
      </c>
      <c r="I47" s="216"/>
      <c r="J47" s="59">
        <v>32.7</v>
      </c>
      <c r="K47" s="39" t="s">
        <v>226</v>
      </c>
      <c r="L47" s="52"/>
    </row>
    <row r="48" spans="1:12" ht="37.5" customHeight="1">
      <c r="A48" s="171" t="s">
        <v>387</v>
      </c>
      <c r="B48" s="172"/>
      <c r="C48" s="172"/>
      <c r="D48" s="173"/>
      <c r="E48" s="171" t="s">
        <v>388</v>
      </c>
      <c r="F48" s="172"/>
      <c r="G48" s="173"/>
      <c r="H48" s="215">
        <v>2</v>
      </c>
      <c r="I48" s="216"/>
      <c r="J48" s="59">
        <v>1.9</v>
      </c>
      <c r="K48" s="39" t="s">
        <v>451</v>
      </c>
      <c r="L48" s="52"/>
    </row>
    <row r="49" spans="1:12" ht="18.75" customHeight="1">
      <c r="A49" s="335" t="s">
        <v>546</v>
      </c>
      <c r="B49" s="336"/>
      <c r="C49" s="336"/>
      <c r="D49" s="336"/>
      <c r="E49" s="336"/>
      <c r="F49" s="336"/>
      <c r="G49" s="337"/>
      <c r="H49" s="255">
        <f>SUM(H47:H48)</f>
        <v>179.7</v>
      </c>
      <c r="I49" s="255"/>
      <c r="J49" s="26">
        <f>SUM(J47:J48)</f>
        <v>34.6</v>
      </c>
      <c r="K49" s="11"/>
      <c r="L49" s="3"/>
    </row>
    <row r="50" spans="1:12" ht="24.75" customHeight="1">
      <c r="A50" s="196" t="s">
        <v>547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</row>
    <row r="51" spans="1:13" ht="29.25" customHeight="1">
      <c r="A51" s="196" t="s">
        <v>101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8"/>
      <c r="M51" s="91"/>
    </row>
    <row r="52" spans="1:13" ht="33.75" customHeight="1">
      <c r="A52" s="221" t="s">
        <v>615</v>
      </c>
      <c r="B52" s="222"/>
      <c r="C52" s="222"/>
      <c r="D52" s="219"/>
      <c r="E52" s="221" t="s">
        <v>661</v>
      </c>
      <c r="F52" s="222"/>
      <c r="G52" s="222"/>
      <c r="H52" s="219"/>
      <c r="I52" s="245">
        <v>85.834</v>
      </c>
      <c r="J52" s="246"/>
      <c r="K52" s="30" t="s">
        <v>68</v>
      </c>
      <c r="L52" s="92"/>
      <c r="M52" s="90"/>
    </row>
    <row r="53" spans="1:13" ht="30" customHeight="1">
      <c r="A53" s="221" t="s">
        <v>616</v>
      </c>
      <c r="B53" s="222"/>
      <c r="C53" s="222"/>
      <c r="D53" s="219"/>
      <c r="E53" s="221" t="s">
        <v>662</v>
      </c>
      <c r="F53" s="222"/>
      <c r="G53" s="222"/>
      <c r="H53" s="219"/>
      <c r="I53" s="245">
        <v>142.64</v>
      </c>
      <c r="J53" s="246"/>
      <c r="K53" s="30" t="s">
        <v>68</v>
      </c>
      <c r="L53" s="92"/>
      <c r="M53" s="90"/>
    </row>
    <row r="54" spans="1:13" ht="37.5" customHeight="1">
      <c r="A54" s="221" t="s">
        <v>617</v>
      </c>
      <c r="B54" s="222"/>
      <c r="C54" s="222"/>
      <c r="D54" s="219"/>
      <c r="E54" s="221" t="s">
        <v>663</v>
      </c>
      <c r="F54" s="222"/>
      <c r="G54" s="222"/>
      <c r="H54" s="219"/>
      <c r="I54" s="245">
        <v>37.801</v>
      </c>
      <c r="J54" s="246"/>
      <c r="K54" s="30" t="s">
        <v>97</v>
      </c>
      <c r="L54" s="92"/>
      <c r="M54" s="90"/>
    </row>
    <row r="55" spans="1:12" ht="37.5" customHeight="1">
      <c r="A55" s="221" t="s">
        <v>618</v>
      </c>
      <c r="B55" s="222"/>
      <c r="C55" s="222"/>
      <c r="D55" s="219"/>
      <c r="E55" s="221" t="s">
        <v>664</v>
      </c>
      <c r="F55" s="222"/>
      <c r="G55" s="222"/>
      <c r="H55" s="219"/>
      <c r="I55" s="245">
        <v>21.213</v>
      </c>
      <c r="J55" s="246"/>
      <c r="K55" s="30" t="s">
        <v>68</v>
      </c>
      <c r="L55" s="30"/>
    </row>
    <row r="56" spans="1:12" ht="21" customHeight="1">
      <c r="A56" s="355" t="s">
        <v>102</v>
      </c>
      <c r="B56" s="356"/>
      <c r="C56" s="356"/>
      <c r="D56" s="356"/>
      <c r="E56" s="356"/>
      <c r="F56" s="356"/>
      <c r="G56" s="356"/>
      <c r="H56" s="356"/>
      <c r="I56" s="356"/>
      <c r="J56" s="356"/>
      <c r="K56" s="356"/>
      <c r="L56" s="357"/>
    </row>
    <row r="57" spans="1:13" ht="98.25" customHeight="1">
      <c r="A57" s="221" t="s">
        <v>619</v>
      </c>
      <c r="B57" s="222"/>
      <c r="C57" s="222"/>
      <c r="D57" s="219"/>
      <c r="E57" s="329" t="s">
        <v>665</v>
      </c>
      <c r="F57" s="344"/>
      <c r="G57" s="344"/>
      <c r="H57" s="330"/>
      <c r="I57" s="230">
        <v>92.059</v>
      </c>
      <c r="J57" s="230"/>
      <c r="K57" s="93" t="s">
        <v>68</v>
      </c>
      <c r="L57" s="92"/>
      <c r="M57" s="91"/>
    </row>
    <row r="58" spans="1:12" ht="15.75" customHeight="1">
      <c r="A58" s="458" t="s">
        <v>132</v>
      </c>
      <c r="B58" s="459"/>
      <c r="C58" s="459"/>
      <c r="D58" s="459"/>
      <c r="E58" s="459"/>
      <c r="F58" s="459"/>
      <c r="G58" s="459"/>
      <c r="H58" s="459"/>
      <c r="I58" s="459"/>
      <c r="J58" s="459"/>
      <c r="K58" s="459"/>
      <c r="L58" s="460"/>
    </row>
    <row r="59" spans="1:12" ht="75" customHeight="1">
      <c r="A59" s="318" t="s">
        <v>620</v>
      </c>
      <c r="B59" s="319"/>
      <c r="C59" s="319"/>
      <c r="D59" s="320"/>
      <c r="E59" s="318" t="s">
        <v>371</v>
      </c>
      <c r="F59" s="319"/>
      <c r="G59" s="320"/>
      <c r="H59" s="245">
        <v>128.9</v>
      </c>
      <c r="I59" s="246"/>
      <c r="J59" s="25">
        <v>59.3</v>
      </c>
      <c r="K59" s="30" t="s">
        <v>68</v>
      </c>
      <c r="L59" s="3"/>
    </row>
    <row r="60" spans="1:12" ht="63" customHeight="1">
      <c r="A60" s="318" t="s">
        <v>621</v>
      </c>
      <c r="B60" s="319"/>
      <c r="C60" s="319"/>
      <c r="D60" s="320"/>
      <c r="E60" s="318" t="s">
        <v>372</v>
      </c>
      <c r="F60" s="319"/>
      <c r="G60" s="320"/>
      <c r="H60" s="245">
        <v>117.6</v>
      </c>
      <c r="I60" s="246"/>
      <c r="J60" s="25">
        <v>48</v>
      </c>
      <c r="K60" s="30" t="s">
        <v>68</v>
      </c>
      <c r="L60" s="3"/>
    </row>
    <row r="61" spans="1:12" ht="64.5" customHeight="1">
      <c r="A61" s="318" t="s">
        <v>622</v>
      </c>
      <c r="B61" s="319"/>
      <c r="C61" s="319"/>
      <c r="D61" s="320"/>
      <c r="E61" s="318" t="s">
        <v>373</v>
      </c>
      <c r="F61" s="319"/>
      <c r="G61" s="320"/>
      <c r="H61" s="245">
        <v>91.6</v>
      </c>
      <c r="I61" s="246"/>
      <c r="J61" s="25">
        <v>38</v>
      </c>
      <c r="K61" s="30" t="s">
        <v>68</v>
      </c>
      <c r="L61" s="3"/>
    </row>
    <row r="62" spans="1:12" ht="60.75" customHeight="1">
      <c r="A62" s="318" t="s">
        <v>623</v>
      </c>
      <c r="B62" s="319"/>
      <c r="C62" s="319"/>
      <c r="D62" s="320"/>
      <c r="E62" s="318" t="s">
        <v>374</v>
      </c>
      <c r="F62" s="319"/>
      <c r="G62" s="320"/>
      <c r="H62" s="245">
        <v>25.7</v>
      </c>
      <c r="I62" s="246"/>
      <c r="J62" s="25">
        <v>14.5</v>
      </c>
      <c r="K62" s="30" t="s">
        <v>97</v>
      </c>
      <c r="L62" s="3"/>
    </row>
    <row r="63" spans="1:12" ht="44.25" customHeight="1">
      <c r="A63" s="318" t="s">
        <v>624</v>
      </c>
      <c r="B63" s="319"/>
      <c r="C63" s="319"/>
      <c r="D63" s="320"/>
      <c r="E63" s="318" t="s">
        <v>375</v>
      </c>
      <c r="F63" s="319"/>
      <c r="G63" s="320"/>
      <c r="H63" s="245">
        <v>32.7</v>
      </c>
      <c r="I63" s="246"/>
      <c r="J63" s="25">
        <v>18</v>
      </c>
      <c r="K63" s="30" t="s">
        <v>70</v>
      </c>
      <c r="L63" s="3"/>
    </row>
    <row r="64" spans="1:12" ht="36" customHeight="1">
      <c r="A64" s="454" t="s">
        <v>32</v>
      </c>
      <c r="B64" s="455"/>
      <c r="C64" s="455"/>
      <c r="D64" s="455"/>
      <c r="E64" s="455"/>
      <c r="F64" s="455"/>
      <c r="G64" s="456"/>
      <c r="H64" s="236">
        <v>776.047</v>
      </c>
      <c r="I64" s="236"/>
      <c r="J64" s="32">
        <f>SUM(J59:J63)</f>
        <v>177.8</v>
      </c>
      <c r="K64" s="11"/>
      <c r="L64" s="3"/>
    </row>
    <row r="65" spans="1:12" ht="30" customHeight="1">
      <c r="A65" s="60"/>
      <c r="B65" s="60"/>
      <c r="C65" s="60"/>
      <c r="D65" s="60"/>
      <c r="E65" s="60"/>
      <c r="F65" s="457" t="s">
        <v>667</v>
      </c>
      <c r="G65" s="457"/>
      <c r="H65" s="21"/>
      <c r="I65" s="117">
        <v>3793.848</v>
      </c>
      <c r="J65" s="61"/>
      <c r="K65" s="61"/>
      <c r="L65" s="61"/>
    </row>
    <row r="66" spans="1:12" ht="15">
      <c r="A66" s="6"/>
      <c r="B66" s="176"/>
      <c r="C66" s="176"/>
      <c r="D66" s="176"/>
      <c r="E66" s="79"/>
      <c r="F66" s="176"/>
      <c r="G66" s="176"/>
      <c r="H66" s="176"/>
      <c r="I66" s="181"/>
      <c r="J66" s="181"/>
      <c r="K66" s="181"/>
      <c r="L66" s="2"/>
    </row>
    <row r="70" spans="2:11" ht="15">
      <c r="B70" s="176" t="s">
        <v>5</v>
      </c>
      <c r="C70" s="176"/>
      <c r="D70" s="176"/>
      <c r="I70" s="181" t="s">
        <v>40</v>
      </c>
      <c r="J70" s="181"/>
      <c r="K70" s="181"/>
    </row>
    <row r="83" spans="1:11" ht="18">
      <c r="A83" s="367"/>
      <c r="B83" s="367"/>
      <c r="C83" s="367"/>
      <c r="D83" s="367"/>
      <c r="E83" s="367"/>
      <c r="F83" s="367"/>
      <c r="G83" s="367"/>
      <c r="H83" s="367"/>
      <c r="I83" s="367"/>
      <c r="J83" s="367"/>
      <c r="K83" s="367"/>
    </row>
    <row r="84" spans="1:11" ht="18">
      <c r="A84" s="82"/>
      <c r="B84" s="83"/>
      <c r="C84" s="83"/>
      <c r="D84" s="82"/>
      <c r="E84" s="82"/>
      <c r="F84" s="84"/>
      <c r="G84" s="84"/>
      <c r="H84" s="84"/>
      <c r="I84" s="84"/>
      <c r="J84" s="84"/>
      <c r="K84" s="85"/>
    </row>
    <row r="85" spans="1:11" ht="39.75" customHeight="1">
      <c r="A85" s="367" t="s">
        <v>393</v>
      </c>
      <c r="B85" s="367"/>
      <c r="C85" s="367"/>
      <c r="D85" s="367"/>
      <c r="E85" s="367"/>
      <c r="F85" s="367"/>
      <c r="G85" s="367"/>
      <c r="H85" s="367"/>
      <c r="I85" s="367"/>
      <c r="J85" s="367"/>
      <c r="K85" s="367"/>
    </row>
    <row r="86" spans="1:11" ht="4.5" customHeight="1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</row>
    <row r="87" spans="1:11" ht="24" customHeight="1">
      <c r="A87" s="367" t="s">
        <v>411</v>
      </c>
      <c r="B87" s="367"/>
      <c r="C87" s="367"/>
      <c r="D87" s="367"/>
      <c r="E87" s="367"/>
      <c r="F87" s="367"/>
      <c r="G87" s="367"/>
      <c r="H87" s="367"/>
      <c r="I87" s="367"/>
      <c r="J87" s="367"/>
      <c r="K87" s="367"/>
    </row>
    <row r="88" spans="1:11" ht="24" customHeight="1">
      <c r="A88" s="367" t="s">
        <v>412</v>
      </c>
      <c r="B88" s="367"/>
      <c r="C88" s="367"/>
      <c r="D88" s="367"/>
      <c r="E88" s="367"/>
      <c r="F88" s="367"/>
      <c r="G88" s="367"/>
      <c r="H88" s="367"/>
      <c r="I88" s="367"/>
      <c r="J88" s="367"/>
      <c r="K88" s="82"/>
    </row>
    <row r="89" spans="1:11" ht="18">
      <c r="A89" s="82"/>
      <c r="B89" s="83"/>
      <c r="C89" s="83"/>
      <c r="D89" s="82"/>
      <c r="E89" s="82"/>
      <c r="F89" s="83"/>
      <c r="G89" s="83"/>
      <c r="H89" s="83"/>
      <c r="I89" s="83"/>
      <c r="J89" s="83"/>
      <c r="K89" s="82"/>
    </row>
    <row r="90" spans="1:11" ht="18">
      <c r="A90" s="367" t="s">
        <v>413</v>
      </c>
      <c r="B90" s="367"/>
      <c r="C90" s="367"/>
      <c r="D90" s="367"/>
      <c r="E90" s="367"/>
      <c r="F90" s="367"/>
      <c r="G90" s="367"/>
      <c r="H90" s="367"/>
      <c r="I90" s="367"/>
      <c r="J90" s="367"/>
      <c r="K90" s="86"/>
    </row>
    <row r="91" spans="1:11" ht="18">
      <c r="A91" s="82"/>
      <c r="B91" s="367"/>
      <c r="C91" s="367"/>
      <c r="D91" s="80"/>
      <c r="E91" s="82"/>
      <c r="F91" s="368"/>
      <c r="G91" s="368"/>
      <c r="H91" s="368"/>
      <c r="I91" s="83"/>
      <c r="J91" s="83"/>
      <c r="K91" s="86"/>
    </row>
    <row r="92" spans="1:11" ht="18">
      <c r="A92" s="367" t="s">
        <v>414</v>
      </c>
      <c r="B92" s="367"/>
      <c r="C92" s="367"/>
      <c r="D92" s="367"/>
      <c r="E92" s="367"/>
      <c r="F92" s="367"/>
      <c r="G92" s="367"/>
      <c r="H92" s="367"/>
      <c r="I92" s="367"/>
      <c r="J92" s="367"/>
      <c r="K92" s="86"/>
    </row>
    <row r="93" spans="1:11" ht="18">
      <c r="A93" s="81"/>
      <c r="B93" s="80"/>
      <c r="C93" s="80"/>
      <c r="D93" s="80"/>
      <c r="E93" s="82"/>
      <c r="F93" s="82"/>
      <c r="G93" s="82"/>
      <c r="H93" s="82"/>
      <c r="I93" s="82"/>
      <c r="J93" s="82"/>
      <c r="K93" s="86"/>
    </row>
    <row r="94" spans="1:11" ht="18">
      <c r="A94" s="367" t="s">
        <v>415</v>
      </c>
      <c r="B94" s="367"/>
      <c r="C94" s="367"/>
      <c r="D94" s="367"/>
      <c r="E94" s="367"/>
      <c r="F94" s="367"/>
      <c r="G94" s="367"/>
      <c r="H94" s="367"/>
      <c r="I94" s="367"/>
      <c r="J94" s="82"/>
      <c r="K94" s="86"/>
    </row>
    <row r="95" spans="1:11" ht="13.5" customHeight="1">
      <c r="A95" s="81"/>
      <c r="B95" s="82"/>
      <c r="C95" s="82"/>
      <c r="D95" s="82"/>
      <c r="E95" s="82"/>
      <c r="F95" s="82"/>
      <c r="G95" s="82"/>
      <c r="H95" s="82"/>
      <c r="I95" s="82"/>
      <c r="J95" s="82"/>
      <c r="K95" s="86"/>
    </row>
    <row r="96" spans="1:11" ht="18" hidden="1">
      <c r="A96" s="81"/>
      <c r="B96" s="82"/>
      <c r="C96" s="82"/>
      <c r="D96" s="82"/>
      <c r="E96" s="82"/>
      <c r="F96" s="82"/>
      <c r="G96" s="82"/>
      <c r="H96" s="82"/>
      <c r="I96" s="82"/>
      <c r="J96" s="82"/>
      <c r="K96" s="86"/>
    </row>
    <row r="97" spans="1:11" ht="18">
      <c r="A97" s="87" t="s">
        <v>417</v>
      </c>
      <c r="B97" s="87"/>
      <c r="C97" s="87"/>
      <c r="D97" s="87"/>
      <c r="E97" s="87"/>
      <c r="F97" s="87"/>
      <c r="G97" s="87"/>
      <c r="H97" s="87"/>
      <c r="I97" s="87"/>
      <c r="J97" s="82"/>
      <c r="K97" s="86"/>
    </row>
    <row r="98" spans="1:11" ht="18">
      <c r="A98" s="81"/>
      <c r="B98" s="82"/>
      <c r="C98" s="82"/>
      <c r="D98" s="82"/>
      <c r="E98" s="82"/>
      <c r="F98" s="82"/>
      <c r="G98" s="82"/>
      <c r="H98" s="82"/>
      <c r="I98" s="82"/>
      <c r="J98" s="82"/>
      <c r="K98" s="86"/>
    </row>
    <row r="99" spans="1:11" ht="18">
      <c r="A99" s="370" t="s">
        <v>418</v>
      </c>
      <c r="B99" s="370"/>
      <c r="C99" s="370"/>
      <c r="D99" s="370"/>
      <c r="E99" s="370"/>
      <c r="F99" s="370"/>
      <c r="G99" s="370"/>
      <c r="H99" s="370"/>
      <c r="I99" s="370"/>
      <c r="J99" s="82"/>
      <c r="K99" s="86"/>
    </row>
    <row r="100" spans="1:11" ht="18">
      <c r="A100" s="81"/>
      <c r="B100" s="82"/>
      <c r="C100" s="82"/>
      <c r="D100" s="82"/>
      <c r="E100" s="82"/>
      <c r="F100" s="82"/>
      <c r="G100" s="82"/>
      <c r="H100" s="82"/>
      <c r="I100" s="82"/>
      <c r="J100" s="82"/>
      <c r="K100" s="86"/>
    </row>
    <row r="101" spans="1:11" ht="18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</row>
  </sheetData>
  <sheetProtection/>
  <mergeCells count="166">
    <mergeCell ref="H37:I37"/>
    <mergeCell ref="H38:I38"/>
    <mergeCell ref="A39:D39"/>
    <mergeCell ref="A40:D40"/>
    <mergeCell ref="E39:G39"/>
    <mergeCell ref="E40:G40"/>
    <mergeCell ref="A38:D38"/>
    <mergeCell ref="E37:G37"/>
    <mergeCell ref="E38:G38"/>
    <mergeCell ref="E34:H34"/>
    <mergeCell ref="I33:J33"/>
    <mergeCell ref="E43:G43"/>
    <mergeCell ref="H43:I43"/>
    <mergeCell ref="A35:G35"/>
    <mergeCell ref="H35:I35"/>
    <mergeCell ref="A41:D41"/>
    <mergeCell ref="A42:D42"/>
    <mergeCell ref="E41:G41"/>
    <mergeCell ref="E42:G42"/>
    <mergeCell ref="H25:I25"/>
    <mergeCell ref="A28:D28"/>
    <mergeCell ref="E28:G28"/>
    <mergeCell ref="H24:I24"/>
    <mergeCell ref="E27:G27"/>
    <mergeCell ref="H27:I27"/>
    <mergeCell ref="H28:I28"/>
    <mergeCell ref="A24:D24"/>
    <mergeCell ref="E24:G24"/>
    <mergeCell ref="A53:D53"/>
    <mergeCell ref="I53:J53"/>
    <mergeCell ref="A48:D48"/>
    <mergeCell ref="A23:H23"/>
    <mergeCell ref="I23:L23"/>
    <mergeCell ref="H39:I39"/>
    <mergeCell ref="H40:I40"/>
    <mergeCell ref="A37:D37"/>
    <mergeCell ref="A25:D25"/>
    <mergeCell ref="E25:G25"/>
    <mergeCell ref="A49:G49"/>
    <mergeCell ref="H49:I49"/>
    <mergeCell ref="A44:D44"/>
    <mergeCell ref="E44:G44"/>
    <mergeCell ref="H44:I44"/>
    <mergeCell ref="A1:C1"/>
    <mergeCell ref="H1:L1"/>
    <mergeCell ref="H2:L2"/>
    <mergeCell ref="H3:L3"/>
    <mergeCell ref="H4:L4"/>
    <mergeCell ref="B6:L6"/>
    <mergeCell ref="A7:D7"/>
    <mergeCell ref="E7:G7"/>
    <mergeCell ref="H7:I7"/>
    <mergeCell ref="A10:D10"/>
    <mergeCell ref="E10:G10"/>
    <mergeCell ref="H10:I10"/>
    <mergeCell ref="A8:D8"/>
    <mergeCell ref="E8:G8"/>
    <mergeCell ref="H8:I8"/>
    <mergeCell ref="A9:K9"/>
    <mergeCell ref="A11:D11"/>
    <mergeCell ref="E11:G11"/>
    <mergeCell ref="H11:I11"/>
    <mergeCell ref="A12:G12"/>
    <mergeCell ref="H12:I12"/>
    <mergeCell ref="A14:D14"/>
    <mergeCell ref="E14:G14"/>
    <mergeCell ref="H14:I14"/>
    <mergeCell ref="A13:L13"/>
    <mergeCell ref="A15:D15"/>
    <mergeCell ref="E15:G15"/>
    <mergeCell ref="H15:I15"/>
    <mergeCell ref="A16:D16"/>
    <mergeCell ref="E16:G16"/>
    <mergeCell ref="H16:I16"/>
    <mergeCell ref="A17:D17"/>
    <mergeCell ref="E17:G17"/>
    <mergeCell ref="H17:I17"/>
    <mergeCell ref="A18:G18"/>
    <mergeCell ref="H18:I18"/>
    <mergeCell ref="A19:L19"/>
    <mergeCell ref="A22:G22"/>
    <mergeCell ref="H22:I22"/>
    <mergeCell ref="A20:D20"/>
    <mergeCell ref="I20:J20"/>
    <mergeCell ref="A21:D21"/>
    <mergeCell ref="I21:J21"/>
    <mergeCell ref="E20:H20"/>
    <mergeCell ref="E21:H21"/>
    <mergeCell ref="A30:H30"/>
    <mergeCell ref="I30:L30"/>
    <mergeCell ref="A26:D26"/>
    <mergeCell ref="E26:G26"/>
    <mergeCell ref="H26:I26"/>
    <mergeCell ref="A29:G29"/>
    <mergeCell ref="H29:I29"/>
    <mergeCell ref="A27:D27"/>
    <mergeCell ref="A31:D31"/>
    <mergeCell ref="E31:G31"/>
    <mergeCell ref="H31:I31"/>
    <mergeCell ref="I34:J34"/>
    <mergeCell ref="A32:D32"/>
    <mergeCell ref="E32:G32"/>
    <mergeCell ref="H32:I32"/>
    <mergeCell ref="A33:D33"/>
    <mergeCell ref="A34:D34"/>
    <mergeCell ref="E33:H33"/>
    <mergeCell ref="A55:D55"/>
    <mergeCell ref="H45:I45"/>
    <mergeCell ref="A47:D47"/>
    <mergeCell ref="E47:G47"/>
    <mergeCell ref="H47:I47"/>
    <mergeCell ref="E48:G48"/>
    <mergeCell ref="E55:H55"/>
    <mergeCell ref="I55:J55"/>
    <mergeCell ref="A54:D54"/>
    <mergeCell ref="I54:J54"/>
    <mergeCell ref="A56:L56"/>
    <mergeCell ref="A57:D57"/>
    <mergeCell ref="I57:J57"/>
    <mergeCell ref="E57:H57"/>
    <mergeCell ref="A58:L58"/>
    <mergeCell ref="A60:D60"/>
    <mergeCell ref="E60:G60"/>
    <mergeCell ref="H60:I60"/>
    <mergeCell ref="A59:D59"/>
    <mergeCell ref="E59:G59"/>
    <mergeCell ref="H59:I59"/>
    <mergeCell ref="A63:D63"/>
    <mergeCell ref="E63:G63"/>
    <mergeCell ref="H63:I63"/>
    <mergeCell ref="A61:D61"/>
    <mergeCell ref="E61:G61"/>
    <mergeCell ref="H61:I61"/>
    <mergeCell ref="H62:I62"/>
    <mergeCell ref="A62:D62"/>
    <mergeCell ref="E62:G62"/>
    <mergeCell ref="F65:G65"/>
    <mergeCell ref="A90:J90"/>
    <mergeCell ref="A99:I99"/>
    <mergeCell ref="A87:K87"/>
    <mergeCell ref="B91:C91"/>
    <mergeCell ref="F91:H91"/>
    <mergeCell ref="A92:J92"/>
    <mergeCell ref="A94:I94"/>
    <mergeCell ref="A88:J88"/>
    <mergeCell ref="B70:D70"/>
    <mergeCell ref="A43:D43"/>
    <mergeCell ref="A85:K85"/>
    <mergeCell ref="A83:K83"/>
    <mergeCell ref="E54:H54"/>
    <mergeCell ref="E53:H53"/>
    <mergeCell ref="B66:D66"/>
    <mergeCell ref="F66:H66"/>
    <mergeCell ref="I66:K66"/>
    <mergeCell ref="A64:G64"/>
    <mergeCell ref="H64:I64"/>
    <mergeCell ref="I70:K70"/>
    <mergeCell ref="A45:G45"/>
    <mergeCell ref="A36:L36"/>
    <mergeCell ref="E52:H52"/>
    <mergeCell ref="A51:L51"/>
    <mergeCell ref="A50:L50"/>
    <mergeCell ref="A46:L46"/>
    <mergeCell ref="H48:I48"/>
    <mergeCell ref="A52:D52"/>
    <mergeCell ref="I52:J52"/>
  </mergeCells>
  <printOptions/>
  <pageMargins left="0.7874015748031497" right="0.7874015748031497" top="0.1968503937007874" bottom="0.393700787401574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2010-08-18T10:05:15Z</cp:lastPrinted>
  <dcterms:created xsi:type="dcterms:W3CDTF">1996-10-08T23:32:33Z</dcterms:created>
  <dcterms:modified xsi:type="dcterms:W3CDTF">2010-08-18T10:18:44Z</dcterms:modified>
  <cp:category/>
  <cp:version/>
  <cp:contentType/>
  <cp:contentStatus/>
</cp:coreProperties>
</file>